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49" activeTab="0"/>
  </bookViews>
  <sheets>
    <sheet name="Sissejuhatus_Juhis" sheetId="1" r:id="rId1"/>
    <sheet name="Vastaja andmed"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Kokkuvõte" sheetId="13" r:id="rId13"/>
    <sheet name="Graafik" sheetId="14" r:id="rId14"/>
  </sheets>
  <definedNames>
    <definedName name="Excel_BuiltIn_Print_Area_13">'Kokkuvõte'!$A$1:$E$74</definedName>
    <definedName name="Excel_BuiltIn_Print_Titles_10">'8'!$2:$2</definedName>
    <definedName name="Excel_BuiltIn_Print_Titles_11">'9'!$2:$2</definedName>
    <definedName name="Excel_BuiltIn_Print_Titles_12">'10'!$2:$2</definedName>
    <definedName name="Excel_BuiltIn_Print_Titles_13">'Kokkuvõte'!$1:$3</definedName>
    <definedName name="Excel_BuiltIn_Print_Titles_3">'1'!$2:$2</definedName>
    <definedName name="Excel_BuiltIn_Print_Titles_4">'2'!$2:$2</definedName>
    <definedName name="Excel_BuiltIn_Print_Titles_5">'3'!$2:$2</definedName>
    <definedName name="Excel_BuiltIn_Print_Titles_6">'4'!$2:$2</definedName>
    <definedName name="Excel_BuiltIn_Print_Titles_7">'5'!$2:$2</definedName>
    <definedName name="Excel_BuiltIn_Print_Titles_8">'6'!$2:$2</definedName>
    <definedName name="Excel_BuiltIn_Print_Titles_9">'7'!$2:$2</definedName>
  </definedNames>
  <calcPr fullCalcOnLoad="1"/>
</workbook>
</file>

<file path=xl/sharedStrings.xml><?xml version="1.0" encoding="utf-8"?>
<sst xmlns="http://schemas.openxmlformats.org/spreadsheetml/2006/main" count="647" uniqueCount="444">
  <si>
    <t>Heade võimetega; enamasti usaldusväärsed ja pühendunud organisatsiooni edule; vabatahtlikke juhitakse, kuid puuduvad standardid ja vastutus on piiratud</t>
  </si>
  <si>
    <t>Väga võimekad inimesed, kes toovad kaasa vajalikke oskuseid; usalduväärsed, lojaalsed ja väga pühendunud organisatsiooni edule ning saavutamisele; töötavad probleemideta koos enamusega töötajatest, kuid tuumikrolli ilma töötajate poolse juhendamiseta ei võta; vabatahtlikke juhitakse ning nad panustavad organisatsiooni üldisesse edukusse</t>
  </si>
  <si>
    <t>Erakordselt võimekad inimesed, täiendavad oma oskustega organisatsiooni kompetentse; usalduväärsed, lojaalsed ja väga pühendunud organisatsiooni edule ning saavutamisele; võtavad sageli lisaülesandeid; suudavad oma oskusi organisatsioonis hästi rakendada, töötavad probleemideta koos kõikide töötajatega ning võtavad tuumikrolli ilma spetsiaalse juhendamiseta; vabatahtlikke juhitakse väga hästi ning nad panustavad organisatsiooni üldisesse edukusse</t>
  </si>
  <si>
    <t>Palun liigu edasi lehele 4.</t>
  </si>
  <si>
    <t>4.  TEGEVJUHT / JUHATUS</t>
  </si>
  <si>
    <t>Siia tulpa kirjuta suutlikkuse tase.</t>
  </si>
  <si>
    <t>4.01</t>
  </si>
  <si>
    <t>Kogemus ja sotsiaalne eetos</t>
  </si>
  <si>
    <t>Piiratud MTÜ juhtimise kogemus ja vähe sobivaid kompetentse varasematest tegevustest; vähe näiteid sotsiaalse ettevõtja loomusest; vähene tuntus 3. sektoris</t>
  </si>
  <si>
    <t>Mõningane MTÜ juhtimise kogemus; mõned sobivad kompetentsid varasematest tegevustest; järjest kasvavad sotsiaalse ettevõtja omadused; osaline tuntus 3. sektoris</t>
  </si>
  <si>
    <t>Tugev MTÜ juhtimise kogemus; palju sobivaid kompetentse varasematest tegevustest; palju sotsiaalse ettevõtja omadusi; osaline riiklik tuntus oma valdkonna liidrina, muutuste elluviijana</t>
  </si>
  <si>
    <t>Väga kogenud MTÜ juhtimises; palju väga häid kompetentse varasematest tegevustest; sotsiaalse ettevõtja musternäide; sügav ja põhjalik arusaamine 3. sektorist; üleriiklik tuntus oma valdkonna liidri ja muutuste elluviijana</t>
  </si>
  <si>
    <t>4.02</t>
  </si>
  <si>
    <t>Isikuomadused ja suhtlusoskused</t>
  </si>
  <si>
    <t>Käitub sageli teiste inimeste suhtes vääritult, võib avalikult anda hinnanguid või olla kriitiline; piiratud karisma, raske mõjutada inimesi ilma võimuta; piiratud huvi uute ideede ja kogemuste vastu</t>
  </si>
  <si>
    <t>Võtab aega suhete loomisele ja teenib kaasinimeste austuse; suudab mõjutada ja saavutada toetust läbi mõningate suhtlusoskuste; võtab vastu avanevad isikliku arengu ja õppimise võimalused</t>
  </si>
  <si>
    <t>On austatud ja kaaslaste poolt nõuandjana hinnatud; tugev karisma; kasutab erinevaid suhtlusviise mõtetele ja plaanidele toetuse leidmiseks, mõistab sõna jõudu; otsib isikliku arengu ja õppimise võimalusi</t>
  </si>
  <si>
    <t>Omab suurepärase „inimeste juhi“ mainet; kasutab hulka suhtlusstiile inimeste inspireerimiseks; erakordne karisma; tegeleb pidevalt enda arendamisega, seda tõestab muljetavaldav senine arengutee</t>
  </si>
  <si>
    <t>4.03</t>
  </si>
  <si>
    <t>Kirg ja visioon</t>
  </si>
  <si>
    <t>Vähe energiat ja pühendumust; vähe püsivat tähelepanu organisatsiooni visiooni saavutamiseks</t>
  </si>
  <si>
    <t>Energiline; nähtav pühendumus organisatsioonile ja selle visioonile</t>
  </si>
  <si>
    <t>Kaasahaaravalt energiline; pidev, nähtav pühendumus organisatsioonile ja selle visioonile; innustab ka teisi visiooni saavutama</t>
  </si>
  <si>
    <t>Nakkavalt energiline ja sügavalt pühendunud; organisatsiooni visiooni elav kehastus; kirjeldab haaravalt sihte, et kõik mõistaksid, kuhu tahetakse jõuda</t>
  </si>
  <si>
    <t>4.04</t>
  </si>
  <si>
    <t>Inimeste juhtimise oskused</t>
  </si>
  <si>
    <t>Keeruline luua usaldusväärseid suhteid teiste inimestega; tegeleb projektide mirkojuhtimisega; oma kogemusi jagab õppimise eesmärgil vähe</t>
  </si>
  <si>
    <t>Vastab võimalustele töötada teistega koos; usaldab teiste suutlikkust olla edukas; jagab meeleldi oma kogemusi ja oskusi</t>
  </si>
  <si>
    <t>Loob lihtsalt ja aktiivselt usaldusväärseid suhteid teiste inimestega; innustab teisi olema edukas; jätab inimestele vabaduse töötada omal viisil; jätab inimestele vabaduse proovida uusi ideid ja kasvada</t>
  </si>
  <si>
    <t>Loob pidevalt edukaid, vastastikku kasulikke suhteid teiste inimestega nii organisatsiooni sees kui väljas; motiveerib inimesi pidevalt positiivsete ja julgustavate sõnumitega; suudab delegeerida vastutust; leiab ja loob võimalusi teiste inimeste arengu toetamiseks</t>
  </si>
  <si>
    <t>4.05</t>
  </si>
  <si>
    <t>Tulemusele orienteeritus</t>
  </si>
  <si>
    <t>Keskendub ainult sotsiaalsele mõjule; finantspoolde suhtub kui ebamugavasse kõrvalnähtusesse; ebaühtlane saavutamise tase; venitab otsustega; vastumeelne muutuste suhtes; kui, siis nõuab muutuseid, mitte ei vea neid eest</t>
  </si>
  <si>
    <t>Keskendub sotsiaalsele mõjule, võimalusel väärtustab ka kulu-efektiivsust; ressursside olemasolu korral saavutab pidevalt rahuldavaid tulemusi; probleemidega tegeleb kiiresti; mõistab muutusega kaasnevaid mõjusid inimestele</t>
  </si>
  <si>
    <t>Näeb finantsilist jätkusuutlikkust sotsiaalse mõju kõrval teise elutähtsa osana; keskendub võimaluste leidmisele olemasolevate ressurssidega luua rohkem mõju; probleemid lahendab esimesel võimalusel, otsusest tegevuseni liigub kiiresti; loob ja rakendab süsteeme muutuse vastustamise ületamiseks</t>
  </si>
  <si>
    <t>Juhib ühtviisi edukalt nii organisatsiooni missiooni kui finantspoolt; otsib ja leiab pidevalt uuse võimalusi suurendada mõju; näeb ette võimalikke probleeme; kirjeldab haaravalt muutuse vajadust, loob tahet; suunab terve organisatsiooni muutuse loomise toetuseks</t>
  </si>
  <si>
    <t>4.06</t>
  </si>
  <si>
    <t>Analüütiline ja strateegiline mõtlemine</t>
  </si>
  <si>
    <t>Tunneb ennast ebamugavalt keerulistes ja ebaselgetes oludes, teeb kõik võimaliku nende vähendamiseks või vältimiseks; tugineb põhiliselt intuitsioonile, mitte strateegilisele analüüsile</t>
  </si>
  <si>
    <t>Suudab toime tulla mõningase keerukuse ja ebaselgusega; suudab strateegiaid analüüsida kuid ei suuda neid veel luua</t>
  </si>
  <si>
    <t>Suudab kiiresti töötada läbi keerulist informatsiooni ja leida selles peamise sisu; on avatud ebaselgusele ja suhtub rahulikult tundmatutesse faktoritesse; loob viimistletud strateegiaid</t>
  </si>
  <si>
    <t>Erakordne võime keerulist infot sünteesida; ebakindlates, selgusetutes oludes suudab teha informeeritud otsuseid; loob strateegilisi alternatiive ning hindab kaasnevat tulu, riske ja riskide maandamise viise</t>
  </si>
  <si>
    <t>4.07</t>
  </si>
  <si>
    <t>Finantstarkus</t>
  </si>
  <si>
    <t>Otsuste finantsmõju arvestamine on talle keeruline</t>
  </si>
  <si>
    <t>Teeb peale kõikide faktide uurimist adekvaatsed kokkuvõtted; saab aru peamistest finantsmõistetest ja mõtleb läbi olulisemat otsuste finantsmõjud</t>
  </si>
  <si>
    <t>Tugeva finantsanalüüsi võimega; mõtleb pidevalt läbi otsuste finantsmõjud</t>
  </si>
  <si>
    <t>Erakordne finantsanalüüsi võime; peaaegu intuitiivne võime mõista otsuste finantsmõjusid</t>
  </si>
  <si>
    <t>4.08</t>
  </si>
  <si>
    <t>Juhtkonna ja töötajate sõltuvus tegevjuhist</t>
  </si>
  <si>
    <t>Organisatsioon äärmiselt sõltuv tegevjuhist; tegevjuhi lahkumisel lõpetaks organisatsioon tegevuse</t>
  </si>
  <si>
    <t>Suur sõltuvus tegevjuhist; tegevjuhi lahkumisel organisatsioon ilmselt jätkaks, kuid selle vorm muutuks oluliselt</t>
  </si>
  <si>
    <t>Piiratud sõltuvus tegevjuhist; organisatsioon jätkaks tegevjuhi lahkumisel samas vormis, kuid rahastamine ja mõned tegevused kannataksid märgatavalt juhi vahetumise perioodil; organisatsiooni sees puudub isik, kes suudaks vajadusel tegevjuhi rolli täita</t>
  </si>
  <si>
    <t>Organisatsioon toetub tegevjuhile, kuid pole viimasest sõltuv; juhi vahetuse korral oleks üleminek sujuv; rahastamine jm tegevused tõenäoliselt jätkuksid probleemideta; organisatsioonis on mitu isikut, kes täidaksid vajadusel ajutiselt tegevjuhi rolli või kandideeriksid uueks tegevjuhiks</t>
  </si>
  <si>
    <t>Palun liigu edasi lehele 5.</t>
  </si>
  <si>
    <t>5.  INFOTEHNOLOOGIA</t>
  </si>
  <si>
    <t>5.01</t>
  </si>
  <si>
    <t>Telefon / faks</t>
  </si>
  <si>
    <t>Telefoni- ja faksisüsteemide olukord, piiratud funktsionaalsus või kogus segab igapäevast tööd ja vähendab efektiivsust</t>
  </si>
  <si>
    <t>Piisavad telefoni ja faksi baasüsteemid kättesaadavad enamusele töötajatele; keskmiselt usaldusväärsed ja kasutajasõbralikud või puuduvad teatud funktsioonid, mis suurendaksid töö efektiivsust või pole kõikidele töötajatel lihtsalt kättesaadavad</t>
  </si>
  <si>
    <t>Head telefoni ja faksi baasüsteemid kättesaadavad kõikidele töötajatele; vastavad igapäevase töö vajadustele sisuliselt probleemideta; sisaldavad lisafunktsioone, mis tõstavad töö efektiivsust (näit. isiklik, kaughallatav automaatvastaja)</t>
  </si>
  <si>
    <t>Põhjalikud ja usaldusväärsed telefoni- ja faksisüsteemid kättesaadavad kõikidele töötajatele; olemas toetavad lisaseadmed (ntx mobiiltelefonid), kellel neid vaja; süsteemid on efektiivsed ja olulised töötajate töö efektiivsemaks muutmisel</t>
  </si>
  <si>
    <t>5.02</t>
  </si>
  <si>
    <t>Arvutid, tarkvara, arvutivõrk ja e-post</t>
  </si>
  <si>
    <t>Arvutite ja muu infotehnoloogia kasutamine igapäevatöös piiratud või puudub või töötajad ei kasuta olemasolevaid IT-seadmeid või kasutavad neid vähe</t>
  </si>
  <si>
    <t>Peakontoris hea varustatus, allüksustes puudulik või piiratud; seadmete jagamine on levinud; töötajate IT-seadmete kasutamine on rahuldav</t>
  </si>
  <si>
    <t>Hea varustatus riistvara ja tarkvaraga nii peakontoris kui allüksustes; seadmete jagamine pole vajalik; väljatöötajate varustatuses võib esineda puuduseid; töötajad kasutavad IT-seadmeid laialdaselt; aitvad kaasa suuremale efektiivsusele</t>
  </si>
  <si>
    <t>Tipp-tasemel, omavahel hästi ühendatud riistvara ja põhjalik valik kaasaegset tarkvara; kõikidel töötajatel on võimalik kasutada isiklikku arvutit ja e-posti aadressi; kõik vajalikud võimaluse olemas ka väljatöötajatel; kasutus regulaarne; on oluline töö efektiivsuse suurendamiseks</t>
  </si>
  <si>
    <t>5.03</t>
  </si>
  <si>
    <t>Veebilehekülg</t>
  </si>
  <si>
    <t>Veebilehekülg puudub</t>
  </si>
  <si>
    <t>Baastasemel veebilehekülg sisaldab üldist infot, aga väga ajakohast infot; lehekülje haldamine on tülikas ning seda tehakse tendentslikult</t>
  </si>
  <si>
    <t>Põhjalik veebilehekülg sisaldab nii üldist kui ajakohast infot organisatsiooni ja tegevuste kohta; haldamine on lihtne ja regulaarne</t>
  </si>
  <si>
    <t>Mahukas, interaktiivne ja regulaarselt uuenev veebilehekülg sisaldab ajakohast infot nii organisatsiooni kui tegevusvaldkonna kohta; kasutajasõbralik ja põhjaliku infoga; sisaldab teemakohaseid linke ja kasulikke materjale</t>
  </si>
  <si>
    <t>5.04</t>
  </si>
  <si>
    <t>Andmebaasid ja juhtimisinfosüsteemid</t>
  </si>
  <si>
    <t>Puudub IT-süsteem klientide, vabatahtlike, programmide tulemuste ja finantsinfo haldamiseks</t>
  </si>
  <si>
    <t>Mõnel tegevussuunal on olemas elektroonilised andmebaasid ja juhtimisinfo süsteem; süsteemid täidavad ainult baasfunktsioone, on ebamugavad kasutada ning töötajad kasutavad neid tendentslikult</t>
  </si>
  <si>
    <t>Enamus tegevussuundi kasutab elektroonilisi andmebaase ja juhtimisinfo süsteemi klientide, vabatahtlike, tulemuste ja finantsinfo haldamiseks; kasutamine on igapäevane ja aitab kaasa info jagamisele ja efektiivsusele</t>
  </si>
  <si>
    <t>Olemas on mahukad ja põhjalikud elektroonilised andmebaasid ja juhtimisinfo süsteem klientide, vabatahtlike, programmide tulemuste ja finantsinfo haldamiseks; kõik töötajad kasutavad; on olulised info jagamise ja efektiivsuse parendamises</t>
  </si>
  <si>
    <t>Palun liigu edasi lehele 6.</t>
  </si>
  <si>
    <t>6.  FINANTSJUHTIMINE</t>
  </si>
  <si>
    <t>6.01</t>
  </si>
  <si>
    <t>Finants-planeerimine / eelarvestamine</t>
  </si>
  <si>
    <t>Finantsplaneerimine puudub või on väga piiratud; olemas on üks üldine eelarve; tulemusi eelarvega ei võrrelda või tehakse seda pinnapealselt</t>
  </si>
  <si>
    <t>Mõningad finantsplaanid olemas, juhuslik uuendamine; eelarvet kasutatakse taktikaliste otsuste juures; kasutatakse finantstegevuse suunamiseks/hindamiseks; piiratud katsed eristada tegevussuundade eelarveid üldeelarvest; perioodiline tulemuste võrdlus eelarvega</t>
  </si>
  <si>
    <t>Selged finantsplaanid, uuendatakse regulaarselt; eelarve on seotud igapäevategevustega; peegeldab organisatsiooni vajadusi; märgatavad pingutused tegevussuundadele eraldi eelarvete tegemiseks üldeelarve piires; regulaarne tulemuste võrdlus eelarvega</t>
  </si>
  <si>
    <t>Väga head finantsplaanid, uuendatakse jooksvalt; eelarve igati tegevustega seotud; on strateegiline vahend, mis peegeldab organisatsiooni vajadusi ja eesmärke; tegevussuundadel selged eraldi eelarved üldeelarve piires; regulaarne ja põhjalik tulemuste võrdlus eelarvega</t>
  </si>
  <si>
    <t>6.02</t>
  </si>
  <si>
    <t>Finants-tehingute juhtimine</t>
  </si>
  <si>
    <t>Annetused ja projektirahad hoiustatud, arved makstud, vajalik dokumentatsioon kokkukorjatud</t>
  </si>
  <si>
    <t>Finantstehingud on läbipaistvad, selgelt ja pidevalt dokumenteeritud, paigas on mõistlik järelvalve ja jälgitakse eelarve täitumist</t>
  </si>
  <si>
    <t>Formaalne sisemine järelvalve kõikide finantstehingute üle; täies ulatuses dokumenteeritud ja aruannetesse kantud, iga-aastaselt auditeeritud rahavood; kassa juhtimisele pööratakse tähelepanu</t>
  </si>
  <si>
    <t>Põhjalikud süsteemid ja järelvalve kõikide finantstehingute ja -otsuste üle, jälgitakse tehingute seotust eelarvega ning organisatsiooni strateegiliste eesmärkidega; sularaha kassa kontrolli all</t>
  </si>
  <si>
    <t>Palun liigu edasi lehele 7.</t>
  </si>
  <si>
    <t>7.  RAHASTAMINE</t>
  </si>
  <si>
    <t>7.01</t>
  </si>
  <si>
    <t>Rahastusmudel</t>
  </si>
  <si>
    <t>Organisatsioon sõltub oluliselt paarist sama tüüpi rahastajast (kas siis fond, KOV, äriühing vms)</t>
  </si>
  <si>
    <t>Organisatsioon kasutab mitut eri tüüpi rahastamisvõimalust (fondid, KOV, äriühingud, üksikisikud), kuid igas kategoorias on ainult paar rahastajat või palju rahastajaid, kes kuuluvad 1-2 kategooriasse</t>
  </si>
  <si>
    <t>Tugev rahastajate baas eri tüüpi allikatest (fondid, KOV, äriühingud, üksikisikud); olemas mõned meetmed majanduse ebastabiilsuse tasakaalustamiseks; toimib mõni jätkusuutlik omateenitud tulu allikas</t>
  </si>
  <si>
    <t>Väga mitmekesine rahastajate baas paljudest eri allikatest, majanduse kõikumised organisatsiooni ei ohusta ja/või toimivad jätkusuutlikud omateenitud tulu allikad; teised organisatsioonid proovivad finantsmudelist ja -strateegiast eeskuju võtta</t>
  </si>
  <si>
    <t>7.02</t>
  </si>
  <si>
    <t>Rahastuse leidmine (fundraising)</t>
  </si>
  <si>
    <t>Üldiselt nõrgad rahastuse leidmise oskused ja puudulik kogemus (sisene või sisseostetud)</t>
  </si>
  <si>
    <t>Põhilised rahastusvajadused kaetud sisemiste oskuste ja sisseostetud teenuse mingi kombinatsiooniga</t>
  </si>
  <si>
    <t>Regulaarsed rahastusvajadused piisavalt kaetud hästi välja arendatud sisemiste oskustega, aeg-ajalt ostetakse teenust ka sisse</t>
  </si>
  <si>
    <t>Kõrgel tasemel sisemised rahastamise oskused ja kogemused kõikide erinevate rahastusallikate lõikes katavad kõik regulaarsed vajadused; erakorraliste vajaduste katmiseks ostetakse teenus sisse</t>
  </si>
  <si>
    <t>7.03</t>
  </si>
  <si>
    <t>Rahastamise arenduse planeerimine</t>
  </si>
  <si>
    <t>Puudub süsteem pikaajaliseks tuluallikate planeerimiseks, mitmekesistamiseks ja juhtimiseks; rahastamine on reageeriv; rahastuse arendamise strateegia on ebaselge ja keskendub ainult ühte tüüpi rahastusele (näit. projektid)</t>
  </si>
  <si>
    <t>Mõistetakse vajadust luua süsteem pikaajaliseks tuluallikate planeerimiseks, mitmekesistamiseks ja juhtimiseks; rahastuse arendamine hõlmab mitmeid tegevusi, kuid pole seotud organisatsiooni pikaajalise strateegia ja eelarvega</t>
  </si>
  <si>
    <t>Olemas mingid süsteemid pikaajaliseks tuluallikate planeerimiseks, mitmekesistamiseks ja juhtimiseks; rahastuse arendamise strateegia hõlmab mitmeid tegevusi, kuid on nõrgalt seotud organisatsiooni pikaajalise strateegia ja eelarvega</t>
  </si>
  <si>
    <t>Head süsteemid pikaajaliseks tuluallikate planeerimiseks, mitmekesistamiseks ja juhtimiseks; mitmeosaline rahastuse arendamise strateegia on proaktiivne ning tihedalt seotud organisatsiooni pikaajalise strateegia ja eelarvega</t>
  </si>
  <si>
    <t>7.04</t>
  </si>
  <si>
    <t>Omateenitud tulu</t>
  </si>
  <si>
    <t>Omateenitud tulu allikad puuduvad; lähenemisi nagu sotsiaalseosega turundus, teenuste hinnastamine ja jaemüük ei uurita ega teostata</t>
  </si>
  <si>
    <t>Mõned omateenitud tulu teenimise tegevused, kuid sealt laekuv tulu on marginaalne; tulu tootmisele orienteeritud tegevused segavad põhitegevust ning võtavad sageli tippjuhtide aega</t>
  </si>
  <si>
    <t>Mõned tõestatud omateenitud tulu allikad ja oskused; laekuv tulu annab märgatavat lisa eelarvesse, kuid mõnevõrra siiski segavad põhitegevust ning vajavad oluliselt tippjuhtide tähelepanu</t>
  </si>
  <si>
    <t>Oluline omateenitud tulu osakaal, teadlikud ja oskuslikud lähenemistes nagu sotsiaalseosega turundus, teenuste hinnastamine ja jaemüük; tulu teenivad tegevused toetavad, mitte ei seda sotsiaalse mõju saavutamisele keskendumist</t>
  </si>
  <si>
    <t>Palun liigu edasi lehele 8.</t>
  </si>
  <si>
    <t>8.  NÕUKOGU</t>
  </si>
  <si>
    <t>8.01</t>
  </si>
  <si>
    <t>Nõukogu suunav roll</t>
  </si>
  <si>
    <t>Nõukogu ei vaata üle eelarveid ja auditeid, ei sea eesmärke, ei teosta järelvalvet tegevjuhi üle ning ei oma tegevusreegleid; juhatuse ja nõukogu rollid segased</t>
  </si>
  <si>
    <t>Nõukogu, juhatuse ja tegevjuhtide rollid on selged; nõukogu tegutseb vastavalt põhikirjale, teostab järelvalvet eelarve üle ning mõnikord suunab organisatsiooni ja seab eesmärke, kuid ei teosta regulaarset järelvalvet tegevjuhi üle, ei kontrolli auditit ega majandusaasta aruandeid.</t>
  </si>
  <si>
    <t>Nõukogu, juhatuse ja tegevjuhtide rollid on selged ja toimivad hästi; nõukogu vaatab üle eelarved, auditid, majandusaasta jm aruanded; nõukogu suurus on optimaalne, liikmete valik põhjalik; nõukogu osaleb eesmärkide seadmises ja innustab tegevjuhti neid saavutama; iga-aastaselt viiakse läbi tegevjuhi arenguvestlus, kuid vajadusel ei ole nõukogu valmis tegevjuhti vallandama / tööle võtma</t>
  </si>
  <si>
    <t>Nõukogu, juhatuse ja tegevjuhtkonna koostöö on hea, rollid selged; nõukogu mõistab täielikult ja täidab oma järelvalve rolli; nõukogu suurus on optimaalne, liikmete valik põhjalik; nõukogu seab eesmärgid ja tegevjuht vastutab nõukogu ees nende saavutamise eest; nõukogu on täiesti valmis vajadusel tegevjuhti vahetama; nõukogu tööd hinnatakse perioodiliselt</t>
  </si>
  <si>
    <t>8.02</t>
  </si>
  <si>
    <t>Nõukogu kaasatus ja toetus</t>
  </si>
  <si>
    <t>Nõukogu pakub vähe suundi, toetust ja juhtkonna järelvalvet; nõukogul puudub täielik ülevaade organisatsiooni materiaalsetest ja muudest peamistest küsimustest; rohkem „õlale patsutamise“ toetus</t>
  </si>
  <si>
    <t>Nõukogu pakub mõnikord suundi, toetust ja juhtkonna järelvalvet; nõukogul on ajakohane ülevaade kõigist organisatsiooni peamistest küsimustest ning aktiivselt nõutakse otsuseid / vastuseid</t>
  </si>
  <si>
    <t>Nõukogu määrab suunad, pakub toetust ja teostab järelvalvet juhtkonna üle; täiesti teadlik kõigist peamistest küsimustest, aktiivselt küsitakse ja hinnatakse infot ja vastuseid; nõukogu osaleb olulisemate otsuste tegemises</t>
  </si>
  <si>
    <t>Nõukogu on peamine suuna määraja, pakub tugevat toetust ja strateegilisi ressursse ning teostab järelvalvet juhtkonna üle; nõukogu ja juhtkonna vaheline suhtlemine lähtub vastastikusest lugupidamisest, selgetest rollidest ja vastutusest, jagatud pühendusmusest ja ühise teadmise väärtustamisest</t>
  </si>
  <si>
    <t>8.03</t>
  </si>
  <si>
    <t>Nõukogu osalemine rahastamises</t>
  </si>
  <si>
    <t>Enamus nõukogu liikmeid ei tunnista rahastamises osalemist ühe nõukogu ülesandena; nõukogu poolse rahastamise osas puuduvad tegevusplaanid ja eesmärgid; nõukogu liikmed annetavad organisatsioonile minimaalselt</t>
  </si>
  <si>
    <t>Nõukogu liikmed tunnistavad, et nõukogul on mõningane kohustus osaleda rahastamises, aga probleemiks on nõukogu suutlikkus seda edukalt teha; 1-2 liiget on teinud organisatsioonile märkimisväärse annetuse; nõukogu-poolsed rahastamistegevused pole käivitunud</t>
  </si>
  <si>
    <t>Paljud liikmed suhtuvad rahastamisse kui ühte peamisse nõukogu kohustusse; nõukogu tuumik osaleb järjepidevalt rahastamises; olemas on realistlikud ja sobivad nõukogu-poolse rahastamise plaanid ja eesmärgid; plaanitud tegevusi teostatakse</t>
  </si>
  <si>
    <t>Enamus liikmetest suhtub rahastamisse kui nõukogu peamisse kohustusse; iga nõukogu liige on teinud organisatsioonile rahalise annetuse; olemas on realistlikud ja sobivad nõukogu-poolse rahastamise plaanid ja eesmärgid; nõukogu tegeleb aktiivselt rahastamisega ja on saavutanud märgatavat edu</t>
  </si>
  <si>
    <t>8.04</t>
  </si>
  <si>
    <t>Nõukogu koosseis ja pühendumus</t>
  </si>
  <si>
    <t>Liikmete kompetentsid ja kogemused pärit sarnasest valdkonnast, liikmed on sarnase taustaga (MTÜ, erasektor, avalik sektor, akadeemia); olematu või vähene nõukogu töö kogemus; vähene pühendumus organisatsiooni missioonile, visioonile ja edukusele; koosolekud harvad või väikese osalusega</t>
  </si>
  <si>
    <t>Mõningane erinevus liikmete kogemuses ja taustas; tagasihoidlik pühendumus organisatsiooni missioonile, visioonile ja edukusele; regulaarsed, eesmärgipärased koosolekud on hästi planeeritud ja osalus on üldiselt hea</t>
  </si>
  <si>
    <t>Liikmete kogemus ja taust on erinev; märgatav pühendumus organisatsiooni missioonile, visioonile ja edukusele ning seda väljendav käitumine; regulaarsed, eesmärgipärased koosolekud on hästi planeeritud ja osalus on püsivalt hea, mõnikord toimuvad alakomiteede koosolekud</t>
  </si>
  <si>
    <t>Liikmetel on väga erinevad kogemused, kompetentsid ja taust (MTÜ, erasektor, avalik sektor, akadeemia); olemas on nii sisulist kui juhtimise kogemust, samuti laiemalt tuntud nimesid; suur tahe ja reaalsed näited aja panustamisest organisatsiooni tegevuste tundmaõppimiseks ja küsimuste lahendamiseks; suurepärane pühendumus organisatsiooni missioonile ja visioonile; regulaarsed kohtumised, hea osalus, sagedased alakomiteede koosolekud</t>
  </si>
  <si>
    <t>Please proceed to Worksheet 9.</t>
  </si>
  <si>
    <t>9. ÕIGUSKÜSIMUSED</t>
  </si>
  <si>
    <t>9.01</t>
  </si>
  <si>
    <t>Juriidiliste riskide juhtimine</t>
  </si>
  <si>
    <t>Organisatsioon ei prognoosi juriidilisi probleeme, aga leiab vajadusel abi ja saab üksikküsimused lahendatud; vara on kindlustatud</t>
  </si>
  <si>
    <t>Õigusabi osutaja on väljavalitud ja vajadusel käepärast, kasutatakse vajaduse põhiselt; peamised riskid juhitud ja kindlustatud (sh varakindlustus)</t>
  </si>
  <si>
    <t>Õigusabi regulaarselt olemas ja nendega peetakse nõu ka planeerimise käigus; juriidiliste riskide juhtimine on tavapärane, aeg-ajalt vaadatakse üle kindlustus</t>
  </si>
  <si>
    <t>Igapäevaste õigusküsimuste lahendamiseks olema hästi välja arendatud ja efektiivne sisestruktuur; lisakoormuse ja ootamatute juhtumite puhuks olemas nii üldine kui spetsiifiline sisseostetav teenus; pidev juriidiliste riskide juhtimine ja kindlustuse kohandamine oludega</t>
  </si>
  <si>
    <t>Palun liigu edasi lehele 10.</t>
  </si>
  <si>
    <t>10.  TURUNDUS, KOMMUNIKATSIOON &amp; VÄLISSUHTED</t>
  </si>
  <si>
    <t>10.01</t>
  </si>
  <si>
    <t>Kommunikatsiooni efektiivsus</t>
  </si>
  <si>
    <t>Turundumaterjalid puuduvad või pole ajakohased; organisatsiooni fookus on pööratud sisse ja väljapoole infot ei suunata või suunatakse vähe; olemasolevad materjalid on ebaprofessionaalsed</t>
  </si>
  <si>
    <t>Olemas on mingi hulk turundusmaterjale, mis on üldised ning ei kajasta uuemaid tegevusi ja tulemusi; materjalide professionaalsus ja kujunduslik ning sisuline ühtsus madal</t>
  </si>
  <si>
    <t>Olemas turundusmaterjalide pakett, mida regulaarselt kasutatakse; materjalides sisalduv info on ajakohane kajasatade uusi tegevussuundi, tegevusi ja tulemusi; materjalid on professionaalsed, loodud on stiiliraamat ja materjalid järgivad seda</t>
  </si>
  <si>
    <t>Olemas turundusmaterjalide pakett, mida regulaarselt kasutatakse ning mida on lihtne pidevalt uuendada; materjalid on sisult ja välimuselt väga professionaalsed ning suunatud erinevatele sihtgruppidele; kõik materjalid peavad kinni stiiliraamatust</t>
  </si>
  <si>
    <t>10.02</t>
  </si>
  <si>
    <t>Kommunikatsiooni strateegia</t>
  </si>
  <si>
    <t>Organisatsioonil puuduvad kommunikatsiooni strateegia ja kommunikatsiooniplaan; võtmesõnumid pole paigas või kokku lepitud; sihtgrupid määratlemata; info organisatsiooni kohta on vastukäiv</t>
  </si>
  <si>
    <t>Organisatsioonil puuduvad kommunikatsiooni strateegia ja kommunikatsiooniplaan, kuid võtmesõnumid ja sihtgrupid on määratletud; kommunikatsioon sihtgruppidega on üsna regulaarne</t>
  </si>
  <si>
    <t>Kommunikatsiooni strateegia ja kommunikatsiooniplaan on olemas, võtmesõnumid ja sihtgrupid määratletud; kommunikatsioon sihtgruppidega on üsna regulaarne ja koordineeritud.</t>
  </si>
  <si>
    <t>Kommunikatsiooni strateegia ja kommunikatsiooniplaan on olemas ja neid uuendatakse regulaarselt; teada on nii sihtgrupid kui ka see, mida sihtgrupid väärtustavad; igale sihtgrupile suunatakse neile sobiv kommunikatsioon; kommunikatsioon kannab alati selget ja tugevat sõnumit</t>
  </si>
  <si>
    <t>10.03</t>
  </si>
  <si>
    <t>Avalikussuhted ja turundus</t>
  </si>
  <si>
    <t>Suhtekorraldus ja turundus korraldamata; puuduvad vastavad oskused ja kogemused (nii sisemised kui väljastpoolt)</t>
  </si>
  <si>
    <t>Suhtekorralduse ja turundusega tegeletakse võimalusel; mõningad vastavad oskused olemas (kas sisemiselt või väljastpoolt)</t>
  </si>
  <si>
    <t>Suhtekorraldust ja turundust nähakse kasulikena ning nendega tegeltakse aktiivselt; olemas kõik vajalikud oskused ja kogemused (kas sisemiselt või väljastpoolt)</t>
  </si>
  <si>
    <t>Suhtekorralduse ja turnduse jõust ollakse täiesti teadlikud, sellega tegeletakse pidevalt ja aktiivselt; olemas lai sisemine teadmiste- ja kogemustebaas või püsiv ligipääs välisele kõrgekvaliteedilisele nõustamisele</t>
  </si>
  <si>
    <t>10.04</t>
  </si>
  <si>
    <t>Kohalolek ja kaasatus kogukonnas</t>
  </si>
  <si>
    <t>Organisatsiooni olemasolust ei olda teadlikud või sellesse ei suhtuta positiivselt; kohaliku kogukonna liikmetest on vaid üksikud sisuliselt organisatsiooniga seotud (akadeemiast, teistest MTÜ-dest)</t>
  </si>
  <si>
    <t>Organisatsiooni olemasolust ollakse kohati teadlikud ning üldine suhtumine on positiivne; mõned kogukonna liikmed on sisuliselt organisatsiooniga seotud</t>
  </si>
  <si>
    <t>Organisatsiooni olemasolu on võrdlemisi hästi teada, avatud ja kogukonna vajadustega arvestava organisatsiooni kuvand; kogukonna liikmed on sisuliselt organisatsiooniga seotud</t>
  </si>
  <si>
    <t>Organisatsioon on üldtuntud, aktiivselt kogukonna huvides tegutseva organisatsiooni kuvand; paljud kogukonna liikmed (sh prominentsed liikmed) on sisuliselt ja aktiivselt organisatsiooniga seotud (ntx nõukogus, rahastamises)</t>
  </si>
  <si>
    <t>10.05</t>
  </si>
  <si>
    <t>Koostöösuhete loomine ja arendamine</t>
  </si>
  <si>
    <t>Piiratud koostöösuhted avaliku sektori, erasektori või teiste MTÜ-dega</t>
  </si>
  <si>
    <t>Koostöösuhted avaliku sektori, erasektori või teiste MTÜ-dega on varases staadiumis</t>
  </si>
  <si>
    <t>Mõne organisatsiooniga on sisulised, efektiivselt toimivad koostöösuhted; teised koostöösuhted on ebakindlad või ainult ühepoolselt kasulikud</t>
  </si>
  <si>
    <t>Mitmete erinevatest sektoritest partneritega on sisulised, tugevad ja vastastikku kasulikud koostöösuhted; koostöökogemus võtmepartneritega on pikaajaline ja stabiilne</t>
  </si>
  <si>
    <t>10.06</t>
  </si>
  <si>
    <t>Mõju seadusloomele</t>
  </si>
  <si>
    <t>Puudub teadmine õigusloomes osalemise võimalustest või oskused seda teha; organisatsiooni õigusloomesse ei kaasata</t>
  </si>
  <si>
    <t>Teadmine õigusloomes osalemise võimalustest on olemas; mõningane valmisolek ja oskused poliitilistes diskussioonides kaasa rääkida; olulistele õigusloome aruteludele kaasatakse harva</t>
  </si>
  <si>
    <t>Olemas põhjalik teadmine õigusloomes osalemise võimalustest; võimalusi kasutatakse aktiivselt õigusloome aruteludes ja töögruppides osalemiseks</t>
  </si>
  <si>
    <t>Organisatsioon mõjutab efektiivselt riiklikku seadusandlust nii proaktiivselt kui reaktiivselt; alati valmis osalemad ja enamasti kutsutud olulistele õigusloome aruteludele, mõnikord nende arutelude algataja</t>
  </si>
  <si>
    <t>Palun liigu edasi kokkuvõtete juurde ja märgi seal iga suutlikkuse koostisosa juurde selle tähtsusjärjekoht.</t>
  </si>
  <si>
    <t>Klõpsates mõnel alloleval suutlikkuse koostisosa nimel jõuate tagasi selle koostisosa hindamise lehele.</t>
  </si>
  <si>
    <t>Suutlikkuse tase</t>
  </si>
  <si>
    <t>Suutlikkuse valdkonna keskmine</t>
  </si>
  <si>
    <t>Suutlikkuse valdkonna prioriteet</t>
  </si>
  <si>
    <t>NB! TASE 0 TÄHENDAB VASTAMATA JÄTMIST.</t>
  </si>
  <si>
    <r>
      <t xml:space="preserve">MÄRGI IGA VALDKONNA KOHTA, KAS SEE ON TEIE ORG. JAOKS MADALA, KESKMISE VÕI KÕRGE </t>
    </r>
    <r>
      <rPr>
        <b/>
        <sz val="11"/>
        <color indexed="10"/>
        <rFont val="Arial Narrow"/>
        <family val="2"/>
      </rPr>
      <t>(KUNI 3 VALDKONDA)</t>
    </r>
    <r>
      <rPr>
        <b/>
        <sz val="11"/>
        <rFont val="Arial Narrow"/>
        <family val="2"/>
      </rPr>
      <t xml:space="preserve"> TÄHTSUSEGA</t>
    </r>
  </si>
  <si>
    <t>Level One</t>
  </si>
  <si>
    <t>Level Two</t>
  </si>
  <si>
    <t>Level Three</t>
  </si>
  <si>
    <t>Level Four</t>
  </si>
  <si>
    <t>N/A</t>
  </si>
  <si>
    <t>Jagatud uskumused ja väärtushinnangud</t>
  </si>
  <si>
    <t>Juhtide värbamine, hoidmine ja arendamine</t>
  </si>
  <si>
    <t>Saavutustele orienteeritud kultuur</t>
  </si>
  <si>
    <t>Finantsplaneerimine / eelarvestamine</t>
  </si>
  <si>
    <t>Finantstehingute juhtimine</t>
  </si>
  <si>
    <t>Rahastuse leidmine</t>
  </si>
  <si>
    <t>Rahastuse arendamise planeerimine</t>
  </si>
  <si>
    <t>Kohaolek ja kaasatus kogukonnas</t>
  </si>
  <si>
    <t>TURUNDUS, KOMMUNIKATSIOON &amp; VÄLISSUHTED</t>
  </si>
  <si>
    <t>ÕIGUSKÜSIMUSED</t>
  </si>
  <si>
    <t>NÕUKOGU</t>
  </si>
  <si>
    <t>RAHASTAMINE</t>
  </si>
  <si>
    <t>FINANTSJUHTIMINE</t>
  </si>
  <si>
    <t>INFOTEHNOLOOGIA</t>
  </si>
  <si>
    <t>TEGEVJUHT / JUHATUS</t>
  </si>
  <si>
    <t>INIMESED</t>
  </si>
  <si>
    <t>TEGEVUSED &amp; NENDE HINDAMINE</t>
  </si>
  <si>
    <t>MISSIOON, VISIOON, STRATEEGIA &amp; PLANEERIMINE</t>
  </si>
  <si>
    <t>McKinsey MTÜ suutlikkuse analüüs</t>
  </si>
  <si>
    <t>Juhised</t>
  </si>
  <si>
    <t>Palun analüüsi oma organisatsiooni järgneval kümnel lehel. Iga leht sisaldab ühe organisatsioonilise suutlikkuse aspekti küsimusi.</t>
  </si>
  <si>
    <t xml:space="preserve">Kokku on selles dokumendis 14 lehekülge – 10 analüüsi lehekülge, käesolev lehekülg juhistega, järgmine Sinu andmete jaoks, kokkuvõte ja kokkuvõttev graafik. Lehekülgesid saad vahetada kuvari alaservas olevatele nimedele-numbritele klõpsates. </t>
  </si>
  <si>
    <t>Iga küsimuse juures loe palun läbi kõik kirjeldused (tase 1 kuni tase 4) ja märgi vastuseks see, mis kõige täpsemalt kirjeldab sinu organisatsiooni hetkeseisu. Mitmete küsimuste juures leiad tõenäoliselt, et ükski tasemetest ei kirjelda täpselt sinu organisatsiooni. Sellisel juhul vali tase, mis on kõige lähemal sinu organisatsiooni reaalsele olukorrale.</t>
  </si>
  <si>
    <t>Vastused märgi iga küsimuse järel olevasse helekollasesse ruutu. Klõpsa noolekesel ning avanevast menüüst vali sobiv tase. Kui küsimusele pole sinu organisatsiooni kohta üldse võimalik vastata, vali variant „N/A“. Palun vasta kindlasti kõikidele küsimustele (kas taseme või „N/A“ valikuga), kuna vastamata jätmist loetakse väärtuseks 0 ja see mõjutab hiljem keskmisi tulemusi.</t>
  </si>
  <si>
    <t>Iga lehekülje lõpus on võimalik kirjutada selle suutlikkuse valdkonna kohta ka kommentaare.</t>
  </si>
  <si>
    <r>
      <t xml:space="preserve">Kokkuvõtte leheküljel leiad tulba „Suutlikkuse valdkonna prioriteet“. Kasuta seda tulpa, et märkida iga valdkonna osas, kas tegemist on sinu organisatsiooni jaoks madala, keskmise või kõrge prioriteetsusega valdkonnaga. Kõrge prioriteediga valdkondi märgi palun </t>
    </r>
    <r>
      <rPr>
        <b/>
        <sz val="11"/>
        <rFont val="Arial Narrow"/>
        <family val="2"/>
      </rPr>
      <t>kuni 3</t>
    </r>
    <r>
      <rPr>
        <sz val="11"/>
        <rFont val="Arial Narrow"/>
        <family val="2"/>
      </rPr>
      <t>.</t>
    </r>
  </si>
  <si>
    <r>
      <t xml:space="preserve">Kui oled täitmise lõpetanud, palun salvesta fail. </t>
    </r>
    <r>
      <rPr>
        <u val="single"/>
        <sz val="11"/>
        <rFont val="Arial Narrow"/>
        <family val="2"/>
      </rPr>
      <t>Soovitame faili korduvalt salvestada ka täitmise käigus, et vältida tehtud töö kaotamist voolukatkestuse või tarkvaravea korral.</t>
    </r>
  </si>
  <si>
    <t>Palun liigu edasi vastaja andmete lehele</t>
  </si>
  <si>
    <t>VASTAJA ANDMED</t>
  </si>
  <si>
    <t>Orgnisatsioon</t>
  </si>
  <si>
    <t>Ees- ja perekonnanimi</t>
  </si>
  <si>
    <t>Ametikoht</t>
  </si>
  <si>
    <t>Tabeli täitmise kuupäev</t>
  </si>
  <si>
    <t>Teised analüüsiga seotud inimesed</t>
  </si>
  <si>
    <t>Nimi</t>
  </si>
  <si>
    <t>Amet</t>
  </si>
  <si>
    <t>Palun liigu edasi lehele 1.</t>
  </si>
  <si>
    <t>1.  MISSIOON, VISIOON, STRATEEGIA &amp; PLANEERIMINE</t>
  </si>
  <si>
    <t>Suutlikkuse koostisosad</t>
  </si>
  <si>
    <r>
      <t xml:space="preserve">TASE ÜKS:
</t>
    </r>
    <r>
      <rPr>
        <b/>
        <sz val="10"/>
        <color indexed="17"/>
        <rFont val="Arial Narrow"/>
        <family val="2"/>
      </rPr>
      <t>selge vajadus parandada suutlikkust</t>
    </r>
  </si>
  <si>
    <t>TASE KAKS: Suutlikkuse baastase saavutatud</t>
  </si>
  <si>
    <t>TASE KOLM: Keskpärane suutlikkus saavutatud</t>
  </si>
  <si>
    <t>TASE NELI: Kõrgetasemeline suutlikkus saavutatud</t>
  </si>
  <si>
    <t>Siia tulpa kirjuta suutlikkuse tase</t>
  </si>
  <si>
    <t>1.01</t>
  </si>
  <si>
    <t>Missioon</t>
  </si>
  <si>
    <t>Kirja on pandud vaid organisatsiooni olemasolu põhjuse mõningaid aspekte või puudub kirjalik missiooni üldse; puudu on selgusest ja täpsusest; jagatud väheste organisatsiooni liikmete poolt või sellele viidatakse harva</t>
  </si>
  <si>
    <t>Organisatsiooni olemasolu põhjus on kirja pandud ning see kirjeldab eesmärki ja väärtuseid, kuid puudu jääb selgusest; seda jagavad vähesed organisatsiooni liikmed; puudub laiem üksmeel või sellele viidatakse harva</t>
  </si>
  <si>
    <t>Organisatsiooni olemasolu põhjus selgelt kirjapandud, see kirjeldab eesmärki ja väärtuseid; seda jagavad palju organisatsiooni liikmed ning sellele viidatakse sageli</t>
  </si>
  <si>
    <t>Organisatsiooni olemasolu põhjus selgelt kirjapandud, see kirjeldab reaalset eesmärki ja väärtuseid; seda jagavad kõik organisatsiooni liikmed ja sellele viidatakse pidevalt</t>
  </si>
  <si>
    <t>1.02</t>
  </si>
  <si>
    <t>Visiooni selgus</t>
  </si>
  <si>
    <t xml:space="preserve">Missiooni kõrvale jättes puudub jagatud arusaamine organisatsiooni sisemistest ja välimistest püüdlustest </t>
  </si>
  <si>
    <t>Mingil määral selge või täpne arusaamine organisatsiooni sisemistest ja välimistest püüdlustest; seda jagavad vähesed; see on ainult paberil, reaalsete tegevuste suunamiseks või tähtsusjärjekorra määramiseks kasutatakse harva</t>
  </si>
  <si>
    <t>Selge ja täpne arusaamine organisatsiooni sisemistest ja välimistest püüdlustest; seda jagavad paljud organisatsiooni liikmed ning seda kasutatakse tihti tegevuste suunamiseks või tähtsusjärjekorra määramiseks</t>
  </si>
  <si>
    <t>Selge, täpne ja motiveeriv arusaamine organisatsiooni sisemistest ja välimistest püüdlustest; seda jagavad kõik organisatsiooni liikmed ning seda kasutatakse pidevalt tegevuste suunamiseks või tähtsusjärjekorra määramiseks</t>
  </si>
  <si>
    <t>1.03</t>
  </si>
  <si>
    <t>Visiooni julgus</t>
  </si>
  <si>
    <t>Visioon sõnastamata.</t>
  </si>
  <si>
    <t>Visioon on olemas, kuid ei kirjelda inpireerivalt tulevikku ning ei vasta tingimusele „ nõudlik, aga saavutatav“</t>
  </si>
  <si>
    <t>Visioonil vastav ühele kahest järgmisest tingimusest: kirjeldab inspireerivalt tulevikku; on nõudlik, aga saavutatav</t>
  </si>
  <si>
    <t>Visioonil kirjeldab inspireerivalt tulevikku ja on nõudlik, aga saavutatav</t>
  </si>
  <si>
    <t>1.04</t>
  </si>
  <si>
    <t>Strateegilised eesmärgid</t>
  </si>
  <si>
    <t>Visiooni (kui on olemas) põhjal ei ole loodud piiratud hulka konkreetseid eesmärke, kuigi üldine (ebatäpne ja ebaühtlane) arusaamine suurematest eesmärkidest ja sihtidest võib olemas olla</t>
  </si>
  <si>
    <t>Visiooni põhjal on loodud konkreetsed eesmärgid, kuid puuduvad vähemalt kaks järgmisest neljast tunnusest:
selgus, julgus, mõõdikud ja tähtajad; eesmärke jagavad vähesed organisatsiooni liikmed, reaalsete tegevuste suunamiseks või tähtsusjärjekorra määramiseks kasutatakse harva</t>
  </si>
  <si>
    <t>Visiooni põhjal on loodud piiratud hulk konkreetseid eesmärke, kuid puuduvad mitte rohkem kui kaks järgmisest neljast tunnusest: selgus, julgus, mõõdikud ja tähtajad; eesmärke jagavad paljud organisatsiooni liikmed, reaalsete tegevuste suunamiseks või tähtsusjärjekorra määramiseks kasutatakse tihti</t>
  </si>
  <si>
    <t>Visiooni põhjal on loodud piiratud hulk (kuni 3) julgeid eesmärke, millel on konkreetsed mõõdikud ja tähtajad; eesmärke jagavad kõik organisatsiooni liikmed, reaalsete tegevuste suunamiseks või tähtsusjärjekorra määramiseks kasutatakse pidevalt</t>
  </si>
  <si>
    <t>1.05</t>
  </si>
  <si>
    <t>Üldine strateegia</t>
  </si>
  <si>
    <t>Strateegiat kas ei ole või on see ebaselge või ebaühtlane (sisuliselt hulk algatusi); strateegia ei mõjuta igapäevaseid tegevusi</t>
  </si>
  <si>
    <t>Strateegia on olemas, kuid pole kas otseselt seotud missiooni, visiooni ja eesmärkidega või on ebaühtlane või ei kirjelda teostatavaid tegevusi; strateegia pole laiemalt teada ning omab tagasihoidlikku mõju igapäevastele tegevustele</t>
  </si>
  <si>
    <t>Olemas on sidus strateegia, mis on seotud missiooni ja visiooniga, kuid ei kirjelda täies mahus teostatavaid tegevusi; strateegia üldiselt teatakse organisatsioonis ja sellest lähtub osaliselt ka igapäevane tegevus</t>
  </si>
  <si>
    <t>Olemas on selge, sidus keskpikk või pikaajaline strateegia, mis on seotud missiooni, visiooni ja strateegiliste eesmärkidega ning kirjeldab teostatavaid tegevusi; strateegiat teavad organisatsioonis kõik ning sellest lähtuvad pidevalt kõikide org. tasemete igapäevased tegevused</t>
  </si>
  <si>
    <t>1.06</t>
  </si>
  <si>
    <t>Strateegiline planeerimine</t>
  </si>
  <si>
    <t>Piiratud strateegilise planeerimise harjumus ja kompetents; kui strateegiline plaan on olemas, siis seda ei kasutata.</t>
  </si>
  <si>
    <t>Teatud kompetents ja harjumus töötada välja strateegilist plaani kas majasiseselt või väliskonsultantide abiga; juhtimisotsused lähtuvad umbkaudu strateegilisest plaanist</t>
  </si>
  <si>
    <t>Kompetents ja harjumus luua ja täpsustada konkreetseid ja realistlikke strateegilisi plaane; olemas osaline majasisene kompetents või võimalus kasutada sobivat välist abi; strateegiline planeerimine on peaaegu regulaarne; juhtimisotsused lähtuvad strateegilisest plaanist</t>
  </si>
  <si>
    <t>Kompetents ja harjumus luua ja täpsustada konkreetseid, realistlikke ning detailseid strateegilisi plaane; olemas vajalik hulk majasisest kompetentsi või püsiv ja efektiivne võimalus kasutada kõrgelt kvalifitseeritud välist abi; strateegiline planeerimine on regulaarne; kõik juhtimisotsused lähtuvad strateegilisest plaanist</t>
  </si>
  <si>
    <t>1.07</t>
  </si>
  <si>
    <t>Planeerimise süsteemid</t>
  </si>
  <si>
    <t>Planeerimine toimub ainult juhuslikult ning ei põhine süstemaatiliselt kogutud andmetel</t>
  </si>
  <si>
    <t>Planeerimine toimub regulaarselt ning põhineb osaliselt süstemaatiliselt kogutud andmetel</t>
  </si>
  <si>
    <t>Planeerimine toimub regulaarselt, vajadusel täiendab seda ad hoc planeerimine;
süstemaatiliselt kogutakse mõningaid andmeid, et toetada ning parendada planeerimist</t>
  </si>
  <si>
    <t>Planeerimine toimub regulaarselt, vajadusel täiendab seda ad hoc planeerimine; selged, formaalsed süsteemid andmete kogumiseks kõikides olulistes valdkondades; andmeid kasutatakse süstemaatiliselt planeerimise toetamiseks ning parendamiseks</t>
  </si>
  <si>
    <t>1.08</t>
  </si>
  <si>
    <t>Eesmärgid / soovitud tulemuslikkus</t>
  </si>
  <si>
    <t>Eesmärgid puuduvad või on neid vähe; eesmärgid on hägusad või liiga lihtsad või võimatud saavutada; pole selgelt seotud visiooni ja strateegiaga ning võivad aastast aastasse muutuda; eesmärgid töötajatele teadmata või neid eiratakse</t>
  </si>
  <si>
    <t>Mõnes võtmevaldkonnas on realistlikud eesmärgid, mis on seotud visiooni ja strateegiaga; võivad olla vähe jõulised või liiga lühiajalised, puuduvad verstapostid või keskenduvad peamiselt tegevustele või muudetakse neid sageli; töötajad võibolla teavad ja kasutavad eesmärke</t>
  </si>
  <si>
    <t>Enamuses valdkondadest on kvantitatiivsed, jõulised eesmärgid; seotud visiooni ja strateegiaga; keskenduvad peamiselt tulemustele, mõned siiski ka tegevustele; mitme-aastased, kuigi verstapostid võivad puudu olla; eesmärgid on enamusele töötajatest teada ning tavaliselt neid ka töö üldiseks suunamiseks rakendatakse</t>
  </si>
  <si>
    <t>Kõikides valdkondades on piiratud hulk kvantitatiivseid, tõeliselt väljakutsuvaid eesmärke; eesmärgid on tihedalt seotud visiooni ja strateegiaga; keskendunud tulemustele, pikaajalised koos iga-aastaste verstapostidega; töötajad võtavad ühtselt eesmärgid omaks ning töötavad usinalt nende saavutamise nimel</t>
  </si>
  <si>
    <t>1.09</t>
  </si>
  <si>
    <t>Igapäevane planeerimine</t>
  </si>
  <si>
    <t>Organisatsioon tegutseb ainult päevast-päeva põhimõttel, lühema- ja pikemaajalised plaanid puuduvad; puudub ka taktikalise planeerimise kogemus</t>
  </si>
  <si>
    <t>Teatud kompetents ja harjumus töötada välja taktikalist plaani kas majasiseselt või väliskonsultantide abiga; taktikalikne plaan on nõrgalt seotud strateegilise plaaniga või puudub seos üldse; tegevusotsused lähtuvad umbkaudu taktikalisest plaanist</t>
  </si>
  <si>
    <t>Kompetents ja harjumus luua ja täpsustada konkreetseid ja realistlikke taktikalisi plaane; olemas osaline majasisene kompetents või võimalus kasutada sobivat välist abi; taktikaline planeerimine on peaaegu regulaarne; taktikalikne plaan on seotud strateegilise plaaniga ja tegevusotsused lähtuvad taktikalisest plaanist</t>
  </si>
  <si>
    <t>Organisatsioon loob ja täpsustab konkreetseid, realistlikke ning detailseid taktikalisi plaane; olemas vajalik hulk majasisest kompetentsi või püsiv ja efektiivne võimalus kasutada kõrgelt kvalifitseeritud välist abi; taktikaline planeerimine on regulaarne; taktikalikne plaan on tihedalt seotud strateegilise plaaniga ja tegevusotsused lähtuvad taktikalisest plaanist süstemaatiliselt</t>
  </si>
  <si>
    <t>1.10</t>
  </si>
  <si>
    <t>Organisatsiooni protsesside kasutamine ja arendamine</t>
  </si>
  <si>
    <t>Piiratud hulk kirjeldatud protsesse (ntx otsustamine, planeerimine, aruandlus) organisatsiooni efektiivse toimimise tagamiseks; protsesside kasutamine kõigub või nähakse seda juhusliku vajadusena („paberimajandus“); puudub protsesside jälgimine ja hindamine</t>
  </si>
  <si>
    <t>Baashulk kirjeldatud protsesse peamistes valdkondades organisatsiooni efektiivse toimimise tagamiseks; protsessid on teada, neid kasutatakse ja võetakse tõsiselt omaks ainult osade töötajate poolt; protsesside jälgimine ja hindamine on piiratud, selle tulemusena tehakse vähe korrektuure</t>
  </si>
  <si>
    <t>Ühtsed, hästi välja töötatud protsessid peamistes tegevusvaldkondades organisatsiooni efektiivse toimimise tagamiseks; protsessid on teada ja omaks võetud paljude poolt, neid kasutatakse tihti ning need aitavad parendada tulemusi; mõnikord protsesse jälgitakse ja hinnatakse ning tehakse mõningaid parendusi</t>
  </si>
  <si>
    <t>Ühtsed, hästi välja töötatud protsessid (ntx otsustamine, planeerimine, aruandlus)kõikides tegevusvaldkondades organisatsiooni efektiivse toimimise tagamiseks; kõik töötajad teavad, on omaks võtnud ja kasutavad protsesse ning need on maksimaalsete tulemuste kindlustamise võtmetegur; protsesse jälgitakse ja hinnatakse pidevalt ning parendusi tehakse süstemaatiliselt</t>
  </si>
  <si>
    <t>1.11</t>
  </si>
  <si>
    <t>Otsuste tegemise struktuur</t>
  </si>
  <si>
    <t>Otsuseid tehakse juhuslikult ühe, parajasti vaba inimese poolt; täiesti reguleerimata</t>
  </si>
  <si>
    <t>Pädevad otsustajad on teada; otsustamise kulg on võrdlemisi hästi paigas ning sellest peetakse üldiselt ka kinni, kuid erandid on sagedased</t>
  </si>
  <si>
    <t>Selge, suures osas reguleeritud otsuste tegemise liin / süsteem, aga otsuseid ei viida alati täpselt ellu; otsustamise delegeerimine üldiselt hea, aga on arendamise ruumi</t>
  </si>
  <si>
    <t>Selged, reguleeritud otsustamise liinid / süsteemid, mis on nii kaasavad kui praktiliselt mõistlik, delegeerimine toimib</t>
  </si>
  <si>
    <t>1.12</t>
  </si>
  <si>
    <t>Tegevusvaldkonna monitooring</t>
  </si>
  <si>
    <t>Minimaalsed teadmised teiste organisatsioonide ja alternatiivsete tegevusmudelite kohta oma tegevusvaldkonnas</t>
  </si>
  <si>
    <t>Baasteadmised teiste organisatsioonide ja alternatiivsete tegevusmudelite kohta oma tegevusvaldkonnas, kuid piiratud suutlikkus selle teadmise alusel oma tegevusi kohandada</t>
  </si>
  <si>
    <t>Head teadmised teiste organisatsioonide ja alternatiivsete tegevusmudelite kohta oma tegevusvaldkonnas; hea suutlikkus selle alusel oma tegevusi kohandada, mõnikord seda ka tehakse</t>
  </si>
  <si>
    <t>Laialdased teadmised teiste organisatsioonide ja alternatiivsete tegevusmudelite kohta oma tegevusvaldkonnas; suurepärane suutlikkus ja süstemaatiline harjumus selle alusel oma tegevusi kohandada</t>
  </si>
  <si>
    <t>1.13</t>
  </si>
  <si>
    <t>Teadmiste juhtimine</t>
  </si>
  <si>
    <t>Organisatsiooni teadmiste kogumise ja haldamise süsteem puudub</t>
  </si>
  <si>
    <t>Süsteemid on olemas mõnes valdkonnas, kuid ei ole kas kasutajasõbralikud või piisavad mõju omamiseks; süsteemist on teadlikud üksikud inimesed või kasutatakse süsteemi tendentslikult</t>
  </si>
  <si>
    <t>Hästi välja töötatud, kasutajasõbralik süsteem mõnes valdkonnas; ei ole põhjalik; süsteemist teavad paljud organisatsiooni inimesed ning seda kasutatakse sageli</t>
  </si>
  <si>
    <t>Hästi välja töötatud, kasutajasõbralik ja põhjalik süsteem kõikides tegevussuundades teadmiste kogumiseks, haldamiseks ja jaotamiseks; kõik töötajad tunnevad süsteemi, oskavad seda kasutada ja teevad seda sageli</t>
  </si>
  <si>
    <t>1.14</t>
  </si>
  <si>
    <t>Tegevussuundade vaheline koordineerimine</t>
  </si>
  <si>
    <t>Erinevad programmid ja osakonnad töötavad igaüks oma karbis; nende vaheline koordineerimine on vähene või ei toimi</t>
  </si>
  <si>
    <t>Sidemed erinevate programmide ja osakondade vahel on üldiselt head, kuigi koordineerimises esineb ka probleeme; osaline ressursside jagamine</t>
  </si>
  <si>
    <t>Kõik programmid ja osakonnad toimivad efektiivse tervikuna jagades informatsiooni ja ressursse; üksikud koordinatsiooni probleemid</t>
  </si>
  <si>
    <t>Pidev ja probleemideta koostöö kõikide programmide ja osakondade vahel; suhted lähtuvad organisatsiooni vajadustest (mitte hierarhiast või sise-poliitikast)</t>
  </si>
  <si>
    <t>1.15</t>
  </si>
  <si>
    <t>Jagatud uskumused ja väärtus-hinnangud</t>
  </si>
  <si>
    <t>Ühised uskumused ja väärtushinnangud organisatsioonis puuduvad</t>
  </si>
  <si>
    <t>Mõned grupid organisatsiooni sees omavad ühiseid uskumusi, laiemalt neid ei jagata; väärtused on ainult osaliselt kooskõlas organisatsiooni eesmärkidega või kasutatakse neid tulemuste saavutamisel harva</t>
  </si>
  <si>
    <t>Paljud inimesed organisatsioonis jagavad ühiseid baasuskumusi; loob inimestele ühist identiteeti; väärtused on kooskõlas organisatsiooni eesmärkidega, tulemuste saavutamisel kasutatakse neid tendentslikult</t>
  </si>
  <si>
    <t>Organisatsioonis on kõikide poolt jagatud baasuskumused ja väärtused (sotsiaalsed, religioossed); loob inimestele ühist identiteeti ja annab selgeid käitumissuuniseid; juht kehastab neid uskumusi, kuid need pole siiski sõltuvad juhi isikust vaid on ajatud ja stabiilsed; on kooskõlas organisatsiooni eesmärkidega ning neid kasutatakse pidevalt tulemuste saavutamiseks</t>
  </si>
  <si>
    <t>1.16</t>
  </si>
  <si>
    <t>Ühised tavad ja tegevused</t>
  </si>
  <si>
    <t>Organisatsioonis puuduvad ühised tavad ja tegevused (ntx traditsioonid, rituaalid, kirjutamata reeglid, lood, kangelased, eeskujud, sümbolid, släng, riietusstiil)</t>
  </si>
  <si>
    <t>Mõned grupid organisatsiooni sees omavad ühiseid tavasid, laiemalt neid ei jagata; ainult osaliselt kooskõlas organisatsiooni eesmärkidega või kasutatakse neid tulemuste saavutamisel harva</t>
  </si>
  <si>
    <t>Paljud inimesed organisatsioonis jagavad ühiseid tavasid; tavad on kooskõlas organisatsiooni eesmärkidega, tulemuste saavutamisel kasutatakse neid tendentslikult</t>
  </si>
  <si>
    <t>Organisatsiooni on kõikide poolt jagatud tavad, näiteks traditsioonid, rituaalid, kirjutamata reeglid, lood, kangelased, eeskujud, sümbolid, släng, riietusstiil; tavasid luuakse ja kasutatakse 
aktiivselt organisatsiooni eesmärkide toetamiseks ja tulemuslikkuse parendamiseks</t>
  </si>
  <si>
    <t>Kommenraarid:</t>
  </si>
  <si>
    <t>Kirjuta kommentaarid siia.</t>
  </si>
  <si>
    <t>Palun liigu edasi lehele 2.</t>
  </si>
  <si>
    <t>2.  TEGEVUSED JA NENDE HINDAMINE</t>
  </si>
  <si>
    <t>2.01</t>
  </si>
  <si>
    <t>Tulemuste mõõtmine</t>
  </si>
  <si>
    <t>Väga piiratud tulemuste jälgimine ja mõõtmine; enamus või kogu hinnang põhineb üksikutel näidetel; mõningaid andmeid tegevuste ja tulemuste kohta kogutakse (näit. koolitatute arv) aga sotsiaalset mõju ei mõõdeta (näit. käitumise muutus koolituse tulemusel).</t>
  </si>
  <si>
    <t>Tulemusi mõõdetakse ja edukust jälgitakse osaliselt; regulaarselt kogutakse tegevuste ja tulemuste kohta andmeid, kuid puudub andmetepõhine, väliselt auditeeritud sotsiaalse mõju hindamine</t>
  </si>
  <si>
    <t>Tulemusi mõõdetakse ja edukust jälgitakse mitmel eri viisil, mitu korda aastas, võttes arvesse programmide ja tegevuste sotsiaalset, finantsilist ja organisatsioonilist mõju; hulk tulemusmõõdikuid; sotsiaalset mõju mõõdetakse, aga puudub kontrollgrupp, pikaajalisus või väline auditeerimine</t>
  </si>
  <si>
    <t>Hästi väljatöötatud, ammendav, integreeritud süsteem (näit. tasakaalus tulemuskaart) organisatsiooni tulemuste ja arengu korrapäraseks hindamiseks, sh. programmide ja tegevuste sotsiaalset, finantsilist ja organisatsioonilist mõju; väike arv selgeid, mõõdetavaid ja tähenduslikke edutegureid; sotsiaalset mõju hinnatakse pikaajaliste uuringutega võrdluses kontrollgrupiga, hindamist teostab või auditeerib kõrgetasemeline kolmas osapool</t>
  </si>
  <si>
    <t>2.02</t>
  </si>
  <si>
    <t>Tulemuste analüüs ja tegevuse kohandamine</t>
  </si>
  <si>
    <t>Tulemusi võrreldakse teiste organisatsioonidega vähe; tulemuste andmeid kasutatakse ka sisemiselt programmide ja organisatsiooni arendamiseks harva</t>
  </si>
  <si>
    <t>Tehakse mõningaid pingutusi tegevuste ja tulemuste võrdlemiseks teistega; tulemuste andmeid kasutatakse sisemiselt programmide ja organisatsiooni arendamiseks tendentslikult</t>
  </si>
  <si>
    <t>Toimib efektiivne sisemine ja välimine tulemuste võrdlus, kuid enamasti tipp-juhtide nõudmisel või piiratud tegevussuundades; õppetunde jagatakse sisemiselt ning kasutatakse sageli tegevuste kohandamiseks ja parendamiseks</t>
  </si>
  <si>
    <t>Põhjalik sisemine ja välimine tulemuste võrdlus on sisekultuuri osa, töötajad kasutavad seda eesmärkide seadmisel ja igapäevases töös; kõrge teadlikkus tulemuste võrdlusandmetest valdkonna parimatega; süstemaatiline tegevuste kohandamine ja parendamine võrdlusandmete põhjal</t>
  </si>
  <si>
    <t>2.03</t>
  </si>
  <si>
    <t>Tegevuste korrastatus ja seostatus</t>
  </si>
  <si>
    <t>Peamised programmida ja teenused on hägusalt piiritletud ning pole selgelt soetud missiooni ja eesmärkidega; programmid tunduvad juhuslikud ja teineteisega sisuliselt mitteseotud</t>
  </si>
  <si>
    <t xml:space="preserve">Enamus programme ja teenuseid selgelt piiritletud ning tugevalt seotud missiooni ja eesmärkidega; uute programmide ettepanekud võivad olla mõneti segamini ja mitte selgelt strateegiaga seotud </t>
  </si>
  <si>
    <t>Peamised programmid ja teenused on selgelt piiritletud ning tugevalt seotud missiooni ja eesmärkidega; programmide ettepanekud on selgelt osa laiemast strateegiast</t>
  </si>
  <si>
    <t>Kõik programmid ja teenused on selgelt piiritletud ning täielikult seotud missiooni ja eesmärkidega; programmide ettepanekud moodustavad ühtse, selge ja strateegilise terviku; programmide vahelised sünergiad on leitud ja ärakasutatud</t>
  </si>
  <si>
    <t>2.04</t>
  </si>
  <si>
    <t>Tegevuste kasv ja laienemine</t>
  </si>
  <si>
    <t>Olemasolevate programmide laienemisvõimalusi ei hinnata; piiratud suutlikkus programme laiendada või paljundada</t>
  </si>
  <si>
    <t>Olemasolevate programmide laienemisvõimaluste hindamine piiratud ja isegi kui hinnatakse, ei järgne konkreetseid tegevusi; mõningane suutlikkus olemasolevaid programme laiendada või paljundada</t>
  </si>
  <si>
    <t>Olemasolevate programmide laienemisvõimaluste hindamine tendentslik, kui võimalused tuvastatakse, jägneb mõnikord ka tegevus; olemas suutlikkus olemasolevaid programme laiendada või paljundada</t>
  </si>
  <si>
    <t>Olemasolevate programmide laienemisvõimaluste hindamine sage, kui võimalused tuvastatakse, järgneb alati tegevus; efektiivne suutlikkus arendada olemasolevaid programme (potentsiaalse) sihtgrupi vajadustele vastamiseks</t>
  </si>
  <si>
    <t>2.05</t>
  </si>
  <si>
    <t>Uute tegevuste arendus</t>
  </si>
  <si>
    <t>Olemasolevate programmide võimalikke puudujääke sihtgrupi vajaduste rahuldamises ei hinnata; piiratud suutlikkus luua uusi programme; uusi programme luuakse peamiselt vastusena uute rahastusvõimaluste tekkimisele</t>
  </si>
  <si>
    <t>Olemasolevate programmide võimalikke puudujääke sihtgrupi vajaduste rahuldamises hinnatakse mõningal määral, tegevust ei järgne või on see vähene; mõningane suutlikkus muuta olemasolevaid programme või luua uusi</t>
  </si>
  <si>
    <t>Olemasolevate programmide võimalikke puudujääke sihtgrupi vajaduste rahuldamises hinnatakse tendentslikult, selle tulemusel tehakse mõningaid kohandusi; tõestatud suutlikkus muuta ja lihvida olemasolevaid programme ning luua uusi</t>
  </si>
  <si>
    <t>Olemasolevate programmide võimalikke puudujääke sihtgrupi vajaduste rahuldamises hinnatakse pidevalt, vajadusel tehakse alati kohandusi; suutlikkus ja harjumus efektiivselt luua uusi, tõeliselt uuenduslikke programme vastusena sihtgrupi vajadustele; pidev uute ideede järjekord</t>
  </si>
  <si>
    <t>Kommentaarid:</t>
  </si>
  <si>
    <t>Palun liigu edasi lehele 3.</t>
  </si>
  <si>
    <t>3.  INIMESED</t>
  </si>
  <si>
    <t>3.01</t>
  </si>
  <si>
    <t>Juhtkonna värbamine, hoidmine ja arendamine</t>
  </si>
  <si>
    <t>Olemas tavapärane karjääritee, juhte ei kasvatata; puuduv või väga piiratud koolitus, juhendamine ja tagasisidevestlused; puudub regulaarne tulemuste hindamine; puudub protsess uute juhtide leidmiseks</t>
  </si>
  <si>
    <t>Parimate töötajate jaoks arenguplaane veidi kohandatakse; isiklikud regulaarsed tagasisidevestlused ja arenguplaanid igal juhil; olemas mõned formaalsed värbamissüsteemid</t>
  </si>
  <si>
    <t>Võtmejuhtide värbamine, arendamine ja hoidmine on organisatsioonis prioriteetne ja oluline tegevjuhi jaoks; parimate töötajate jaoks kohandatakse arenguplaane; koolitused, töökohtade ringlus, juhendamine, tagasiside vestlused ja tulemuste hindamine on süsteemsed; töötajate kvaliteeti suhtutakse tõsiselt; head sidemed potentsiaalsete uute töötajate allikatega</t>
  </si>
  <si>
    <t>Hästi planeeritud protsess võtmejuhtide värbamiseks, arendamiseks ja hoidmiseks; tegevjuht tunneb aktiivset huvi juhtide arendamise vastu; parimate töötajate jaoks olemas individuaalsed arenguplaanid; regulaarsed sise- ja väliskoolitused, töökohtade ringlus, juhendamine, tagasiside vestlused ja tulemuste hindamine on süsteemsed; tõestatud tõsine suhtumine töötajate kvaliteeti; head sidemed potentsiaalsete uute töötajate allikatega</t>
  </si>
  <si>
    <t>3.02</t>
  </si>
  <si>
    <t>Töötajate värbamine, hoidmine ja arendamine</t>
  </si>
  <si>
    <t>Olemas tavapärane mitte-individuaalne karjääritee; piiratud koolituse, juhendamise ja tagasiside võimalused; puudub regulaarne tulemuste hindamine; puudub protsess uute juhtide leidmiseks.</t>
  </si>
  <si>
    <t>Aktiivsed arenguprogrammid puuduvad; tagasiside ja juhendamine on tendentslikud; tulemusi hinnatakse mõnikord; töötajate kvaliteet pole prioriteetne; juhuslikud katsed leida uusi andekaid inimesi</t>
  </si>
  <si>
    <t>Aktiivsete arenguprogrammide piiratud kasutus; sage formaalne ja mitte-formaalne tulemuste hindamine ja arutelu; töötajate kvaliteeti suhtutakse tõsiselt; regulaarne ja tõsine tegevus uute andekate inimeste leidmiseks</t>
  </si>
  <si>
    <t>Juhtkond on aktiivselt huvitatud töötajate arengust; hästi läbi mõeldud ja suunatud arenguplaanid võtmetöötajatele; sage, sisukas koolitus, töökohtade ringlus, juhendamine/tagasiside ja tulemuste hindamine on süsteemne; tõestatud tõsine suhtumine töötajate kvaliteeti; püsivad, proaktiivsed tegevused uute andekate inimeste leidmiseks</t>
  </si>
  <si>
    <t>3.03</t>
  </si>
  <si>
    <t>Personali planeerimine</t>
  </si>
  <si>
    <t>Personaliküsimustega tegeletakse ainult juhul, kui need on kasvanud liiga suureks, et neid eirata; puudub personaliplaneerimine ja sellealane oskus (sisemine ja väline); puuduvad personaliplaneerimise kogemused</t>
  </si>
  <si>
    <t>Mõningane sisemine või sisseostetud suutlikkus ja harjumus personali planeerida; personaliplaan pole seotud või on nõrgalt seotud üldise strateegiaga, üldjoontes lähtuvad personaliotsused plaanist</t>
  </si>
  <si>
    <t>Suutlikkus ja harjumus töötada välja konkreetne, realistlik personaliplaan; mõningane sisemine personaliplaneerimise kompetents või ligipääs välisele kompetentsile; personaliplaneerimine on peaaegu regulaarne; personaliplaan on seotud üldise strateegiaga ning personaliotsused lähtuvad plaanist</t>
  </si>
  <si>
    <t>Organisatsioon suudab välja töötada konkreetse, realistliku ja detailse personaliplaani; olemas on kas vajalik hulk sisemist personaliplaneerimise kompetentsi (eraldi personalijuht) või püsiv juurdepääs välisele kõrgetasemelisele teenusele; personaliplaneerimine on regulaarne; personaliplaan on tihedalt seotud üldise strateegiaga ning personaliotsused lähtuvad plaanist süsteemselt</t>
  </si>
  <si>
    <t>3.04</t>
  </si>
  <si>
    <t>Motivaatorid</t>
  </si>
  <si>
    <t>Motivatsioonisüsteem puudub; süsteem on olemas, aga ei toimi efektiivselt või tekitab negatiivseid pingeid</t>
  </si>
  <si>
    <t>Motivatsioonisüsteemi baaselemendid paigas; võib olla mõni järgnevatest: konkurentsivõimeline palk (võibolla osaliselt tulemuspalk), atraktiivsed karjäärivõimalused; liidri- või ettevõtluskogemuse omandamise võimalus, mõningane tõestusmaterjal süsteemi positiivsest toimest töötajate tulemuslikkusele</t>
  </si>
  <si>
    <t>Paljud motivatsioonisüsteemi elemendid paigas; kindlasti mõned järgmistest olemas: konkurentsivõimeline palk (võibolla osaliselt tulemuspalk), atraktiivsed karjäärivõimalused; liidri- või ettevõtluskogemuse omandamise võimalus, süsteemil on selge positiivne toime töötajate tulemuslikkusele</t>
  </si>
  <si>
    <t>Hästi väljatöötatud, selge ja hästi omaksvõetud motivatsioonisüsteem; olemas on konkurentsivõimeline palk (võibolla osaliselt tulemuspalk), atraktiivsed karjäärivõimalused ja liidri- või ettevõtluskogemuse omandamise võimalus; süsteem motiveerib töötajaid pingutama üle ootuste</t>
  </si>
  <si>
    <t>3.05</t>
  </si>
  <si>
    <t>Saavutustele orienteeritud klutuur</t>
  </si>
  <si>
    <t>Töötajad valitakse, tasustatakse ja edutatakse teatud ülesannete täitmise eest või ilma selge põhjuseta, mitte aga nende tulemuslikkuse pärast; valikud tehakse enamasti kõhutunde alusel</t>
  </si>
  <si>
    <t>Tulemuslikkust vaadatakse mõnikord ning see võib olla üks mitmetest valiku-, tasustamis- ja edutamiskriteeriumitest; otsused tehakse tulemuslikkuse alusel</t>
  </si>
  <si>
    <t>Valiku-, tasustamis- ja edutamisotsuste peamine kriteerium on töötaja tulemus sotsiaalse-, finants- ja organisatsioonilise mõju saavutamisel; kõikide oluliste organisatsiooni puudutavate otsuste juures lähtutakse tulemuslikkusest</t>
  </si>
  <si>
    <t>Kõik töötajad palgatakse, tasustatakse ja edutatakse süstemaatiliselt jälgides nende tulemust sotsiaalse-, finants- ja organisatsioonilise mõju saavutamisel; igapäevane töö ja kõik otsused lähtuvad tulemuslikkusest; tulemuslikkusele viidatakse pidevalt</t>
  </si>
  <si>
    <t>3.06</t>
  </si>
  <si>
    <t>Ametikirjeldused</t>
  </si>
  <si>
    <t>Võtmerollide osas (finantsjuht, personalijuht) puuduvad vastavad ametikohad; rollid ebaselged, vasutusalades palju kattuvusi; töökirjeldusi pole koostatud</t>
  </si>
  <si>
    <t>Enamuse võtmerollide osas olemas vastavad ametikohad; enamus võtmepositsioone selgelt defineeritud ja olemas töökirjeldused; mõned kattuvused või ebaselgused rollides või vastutuses; ametikirjeldused on pigem staatilised</t>
  </si>
  <si>
    <t>Kõikidele võtmerollidele vastavad ametikohad; enamusel töötajates on selged rollid kindlate tegevuste, aruandlussuhete ja minimaalse vastutuse kattuvusega; ametikirjeldusi vaadatakse pidevalt üles ja kohandatakse organisatsiooni ja inimeste arengu vajadustega</t>
  </si>
  <si>
    <t>Kõikidele võtmerollidele vastavad eraldi ametikohad; kõikidel töötajatel on selged rollid, mida tuleb täita ja ala, kus nad võivad ise üles näidata initsiatiivi; tuumikrollid on defineeritud tulemuste, mitte tegevuste kaudu; töötajatel on õigus oma tegevusi ise valida ja pidevalt oma ametikirjeldusi üle vaadata</t>
  </si>
  <si>
    <t>3.07</t>
  </si>
  <si>
    <t>Organisatsiooni ülesehitus</t>
  </si>
  <si>
    <t>Osakonnad (peakorter, harukontorid) pole süsteemselt loodud; nende rollid ja vastutused pole selged ja formaliseeritud; organisatsiooni struktuuri joonis puudub.</t>
  </si>
  <si>
    <t>Mõned osakonnad on selgelt piiritletud, teised ei ole; enamus osakondade rollidest ja vastutusest on formaliseeritud, kuid ei pruugi peegeldada tegelikkust; organisatsiooni struktuuri joonis pole täielik ja võib olla aegunud</t>
  </si>
  <si>
    <t>Osakonnad selgelt defineeritud; kõik rollid ja vastutusalad formaliseeritud, kuid ei peegelda ilmtingimata reaalsust; organisatsiooni struktuuri joonis on täielik kuid võib olla aegunud</t>
  </si>
  <si>
    <t>Kõikide osakondade (peakorter, harukontorid) rollid ja vastutus on formaliseeritud, selged ning täiendavad teineteist; organisatsiooni struktuuri joonis on täielik ja peegeldab täpselt reaalsust</t>
  </si>
  <si>
    <t>3.08</t>
  </si>
  <si>
    <t>Kohtade täituvus ja kaadrivoolavus</t>
  </si>
  <si>
    <t>Paljud positsiooni organisatsioonis (töötajad, vabatahtlikud, nõukogu, juhtkond) on täitmata, täidetud sobimatute inimestega või suure kaadrivoolavusega</t>
  </si>
  <si>
    <t>Enamus kriitilisi positsioone organisatsioonis (töötajad, vabatahtlikud, nõukogu, juhtkond) on täidetud, kaadrivoolavus piiratud</t>
  </si>
  <si>
    <t>Peaaegu kõik positsioonid organisatsioonis (töötajad, vabatahtlikud, nõukogu, juhtkond) on täidetud, üksikud kaadrivoolavuse probleemid</t>
  </si>
  <si>
    <t>Kõik positsioonid organisatsioonis (töötajad, vabatahtlikud, nõukogu, juhtkond) on täidetud, kaadrivoolavuse probleeme pole</t>
  </si>
  <si>
    <t>3.09</t>
  </si>
  <si>
    <t>Juhid</t>
  </si>
  <si>
    <t>Juhtidel puudub või on väga piiratud juhtimiskogemus; juhtide taust on sarnane (MTÜ, akadeemia, erasektor, avalik sektor), varasem samasisuline kogemus olematu või väga piiratud; isikliku õppimise ja arenemise senine rada lühike; enamasti energilised ja pühendunud</t>
  </si>
  <si>
    <t>Juhtidel on mõningane juhtimiskogemus; juhtide taust on veidi erinev (MTÜ, akadeemia, erasektor, avalik sektor); mõningane varasem samasisuline kogemus või kompetents; hea isikliku õppimise ja arenemise senine rada; energilised ja pühendunud</t>
  </si>
  <si>
    <t>Juhtidel on märgatav juhtimiskogemus; juhtide taust on üsna erinev (MTÜ, akadeemia, erasektor, avalik sektor); suur varasem samasisuline kogemus või kompetents; hea isikliku õppimise ja arenemise senine rada; väga energilised ja pühendunud</t>
  </si>
  <si>
    <t>Juhtidel on väga suur juhtimiskogemus; juhtide taustas on esindatud kõik erinevad sektorid (MTÜ, akadeemia, erasektor, avalik sektor); silmapaistev varasem samasisuline kogemus või kompetents; erakordne isikliku õppimise ja arenemise senine rada; nakkavalt energilised ja pühendunud</t>
  </si>
  <si>
    <t>3.10</t>
  </si>
  <si>
    <t>Töötajad</t>
  </si>
  <si>
    <t>Töötajate taust ja varasemad kogemused üsna sarnased; huvi ja võimed piiratud praeguse ametikohaga; madal probleemide lahendamise võime</t>
  </si>
  <si>
    <t>Töötajate taust ja varasemad kogemused veidi erinevad; head võimed, sh probleemide lahendamise võime nende tekkimisel; paljud soovivad praegusest ametikohast kaugemale areneda, huvitatud organisatsiooni missiooni edukast täitmisest</t>
  </si>
  <si>
    <t>Töötajate taust ja varasemad kogemused üsna erinevad, toovad kaasa laia valiku oskuseid; enamus on väga võimekad ja pühendunud missioonile ja strateegiale; innukad õppima ja arenema nign võtma järjest suuremat vastutust</t>
  </si>
  <si>
    <t>Töötajate taust ja varasemad kogemused äärmiselt erinevad, toovad kaasa laia valiku oskuseid; enamus töötajaid on väga võimekad mitmetest rollides ja pühendunud nii missioonile/strateegiale kui pidevale õppimisele; enamus on valmis ja innukad võtma käsile kõrvalprojekt ja töötama osakondade vaheliselt; töötajad on pidev arendusideed ja innovatsiooni allikas</t>
  </si>
  <si>
    <t>3.11</t>
  </si>
  <si>
    <t>Vabatahtlikud</t>
  </si>
  <si>
    <t>Piiratud võimetega; pole usaldusväärsed või on vähe pühendunud; vabatahtlike juhtimine on halvasti korraldatud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</si>
</sst>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mm/dd/yy;@"/>
    <numFmt numFmtId="173" formatCode="_(\$* #,##0.00_);_(\$* \(#,##0.00\);_(\$* \-??_);_(@_)"/>
  </numFmts>
  <fonts count="70">
    <font>
      <sz val="10"/>
      <name val="Arial Narrow"/>
      <family val="2"/>
    </font>
    <font>
      <sz val="10"/>
      <name val="Arial"/>
      <family val="0"/>
    </font>
    <font>
      <sz val="11"/>
      <name val="Arial Narrow"/>
      <family val="2"/>
    </font>
    <font>
      <sz val="16"/>
      <color indexed="16"/>
      <name val="Arial Black"/>
      <family val="2"/>
    </font>
    <font>
      <b/>
      <sz val="11"/>
      <color indexed="17"/>
      <name val="Arial Narrow"/>
      <family val="2"/>
    </font>
    <font>
      <b/>
      <sz val="11"/>
      <name val="Arial Narrow"/>
      <family val="2"/>
    </font>
    <font>
      <u val="single"/>
      <sz val="11"/>
      <name val="Arial Narrow"/>
      <family val="2"/>
    </font>
    <font>
      <b/>
      <i/>
      <sz val="11"/>
      <name val="Arial Narrow"/>
      <family val="2"/>
    </font>
    <font>
      <sz val="9"/>
      <color indexed="16"/>
      <name val="Arial"/>
      <family val="2"/>
    </font>
    <font>
      <sz val="8"/>
      <name val="Arial"/>
      <family val="2"/>
    </font>
    <font>
      <sz val="11"/>
      <color indexed="16"/>
      <name val="Arial Black"/>
      <family val="2"/>
    </font>
    <font>
      <sz val="11"/>
      <color indexed="62"/>
      <name val="Arial Narrow"/>
      <family val="2"/>
    </font>
    <font>
      <sz val="9"/>
      <name val="Arial"/>
      <family val="2"/>
    </font>
    <font>
      <b/>
      <sz val="11"/>
      <color indexed="62"/>
      <name val="Arial Narrow"/>
      <family val="2"/>
    </font>
    <font>
      <sz val="9"/>
      <name val="Arial Narrow"/>
      <family val="2"/>
    </font>
    <font>
      <i/>
      <sz val="10"/>
      <color indexed="16"/>
      <name val="Arial Narrow"/>
      <family val="2"/>
    </font>
    <font>
      <sz val="10"/>
      <color indexed="62"/>
      <name val="Arial Narrow"/>
      <family val="2"/>
    </font>
    <font>
      <b/>
      <sz val="10"/>
      <color indexed="17"/>
      <name val="Arial Narrow"/>
      <family val="2"/>
    </font>
    <font>
      <b/>
      <sz val="10"/>
      <color indexed="62"/>
      <name val="Arial Narrow"/>
      <family val="2"/>
    </font>
    <font>
      <sz val="10"/>
      <color indexed="16"/>
      <name val="Arial Narrow"/>
      <family val="2"/>
    </font>
    <font>
      <sz val="10"/>
      <color indexed="16"/>
      <name val="Arial Black"/>
      <family val="2"/>
    </font>
    <font>
      <b/>
      <sz val="10"/>
      <name val="Arial Narrow"/>
      <family val="2"/>
    </font>
    <font>
      <b/>
      <i/>
      <sz val="10"/>
      <name val="Arial Narrow"/>
      <family val="2"/>
    </font>
    <font>
      <sz val="16"/>
      <color indexed="62"/>
      <name val="Arial Black"/>
      <family val="2"/>
    </font>
    <font>
      <b/>
      <i/>
      <sz val="12"/>
      <name val="Arial Narrow"/>
      <family val="2"/>
    </font>
    <font>
      <b/>
      <sz val="11"/>
      <color indexed="60"/>
      <name val="Arial Narrow"/>
      <family val="2"/>
    </font>
    <font>
      <b/>
      <sz val="11"/>
      <color indexed="10"/>
      <name val="Arial Narrow"/>
      <family val="2"/>
    </font>
    <font>
      <sz val="10"/>
      <color indexed="17"/>
      <name val="Arial Black"/>
      <family val="2"/>
    </font>
    <font>
      <u val="single"/>
      <sz val="10"/>
      <color indexed="8"/>
      <name val="Arial Narrow"/>
      <family val="2"/>
    </font>
    <font>
      <u val="single"/>
      <sz val="10"/>
      <color indexed="12"/>
      <name val="Arial Narrow"/>
      <family val="2"/>
    </font>
    <font>
      <sz val="10"/>
      <color indexed="8"/>
      <name val="Arial Narrow"/>
      <family val="2"/>
    </font>
    <font>
      <i/>
      <sz val="10"/>
      <color indexed="8"/>
      <name val="Arial Narrow"/>
      <family val="2"/>
    </font>
    <font>
      <sz val="10"/>
      <color indexed="9"/>
      <name val="Arial Narrow"/>
      <family val="2"/>
    </font>
    <font>
      <sz val="10"/>
      <color indexed="6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4"/>
      <color indexed="62"/>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23"/>
      </left>
      <right style="medium">
        <color indexed="23"/>
      </right>
      <top style="medium">
        <color indexed="2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9"/>
      </left>
      <right style="thin">
        <color indexed="9"/>
      </right>
      <top>
        <color indexed="63"/>
      </top>
      <bottom style="thin">
        <color indexed="9"/>
      </bottom>
    </border>
    <border>
      <left>
        <color indexed="6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color indexed="63"/>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3" fontId="0" fillId="0" borderId="0" applyFill="0" applyBorder="0" applyAlignment="0" applyProtection="0"/>
    <xf numFmtId="168" fontId="1" fillId="0" borderId="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6" fillId="27" borderId="8" applyNumberFormat="0" applyAlignment="0" applyProtection="0"/>
    <xf numFmtId="9" fontId="1"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5">
    <xf numFmtId="0" fontId="0" fillId="0" borderId="0" xfId="0" applyAlignment="1">
      <alignment/>
    </xf>
    <xf numFmtId="0" fontId="2" fillId="0" borderId="10" xfId="0" applyFont="1" applyBorder="1" applyAlignment="1">
      <alignment horizontal="left" vertical="top"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0" borderId="10" xfId="0" applyNumberFormat="1" applyFont="1" applyBorder="1" applyAlignment="1">
      <alignment vertical="top" wrapText="1"/>
    </xf>
    <xf numFmtId="0" fontId="2" fillId="0" borderId="10" xfId="0" applyFont="1" applyBorder="1" applyAlignment="1">
      <alignment vertical="top" wrapText="1"/>
    </xf>
    <xf numFmtId="0" fontId="7" fillId="0" borderId="10" xfId="0" applyNumberFormat="1" applyFont="1" applyBorder="1" applyAlignment="1">
      <alignment horizontal="center" vertical="center" wrapText="1"/>
    </xf>
    <xf numFmtId="0" fontId="2" fillId="0" borderId="10" xfId="0" applyNumberFormat="1" applyFont="1" applyBorder="1" applyAlignment="1">
      <alignment horizontal="left" vertical="top" wrapText="1"/>
    </xf>
    <xf numFmtId="0" fontId="8" fillId="0" borderId="0" xfId="56" applyNumberFormat="1" applyFont="1" applyBorder="1" applyAlignment="1" applyProtection="1">
      <alignment horizontal="left" vertical="top" wrapText="1"/>
      <protection/>
    </xf>
    <xf numFmtId="0" fontId="9" fillId="0" borderId="0" xfId="56" applyNumberFormat="1" applyFont="1" applyBorder="1" applyAlignment="1" applyProtection="1">
      <alignment horizontal="left" vertical="top" wrapText="1"/>
      <protection/>
    </xf>
    <xf numFmtId="0" fontId="11" fillId="0" borderId="11" xfId="56" applyNumberFormat="1" applyFont="1" applyBorder="1" applyAlignment="1" applyProtection="1">
      <alignment horizontal="left" vertical="center" wrapText="1"/>
      <protection/>
    </xf>
    <xf numFmtId="49" fontId="2" fillId="33" borderId="11" xfId="56" applyNumberFormat="1" applyFont="1" applyFill="1" applyBorder="1" applyAlignment="1" applyProtection="1">
      <alignment horizontal="left" vertical="center" wrapText="1"/>
      <protection locked="0"/>
    </xf>
    <xf numFmtId="0" fontId="12" fillId="0" borderId="0" xfId="56" applyNumberFormat="1" applyFont="1" applyBorder="1" applyAlignment="1" applyProtection="1">
      <alignment horizontal="left" vertical="center" wrapText="1"/>
      <protection/>
    </xf>
    <xf numFmtId="0" fontId="11" fillId="0" borderId="11" xfId="56" applyFont="1" applyBorder="1" applyAlignment="1" applyProtection="1">
      <alignment horizontal="left" vertical="center" wrapText="1"/>
      <protection/>
    </xf>
    <xf numFmtId="172" fontId="2" fillId="33" borderId="11" xfId="56" applyNumberFormat="1" applyFont="1" applyFill="1" applyBorder="1" applyAlignment="1" applyProtection="1">
      <alignment horizontal="left" vertical="center" wrapText="1"/>
      <protection locked="0"/>
    </xf>
    <xf numFmtId="0" fontId="12" fillId="0" borderId="0" xfId="56" applyNumberFormat="1" applyFont="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6" fillId="0" borderId="0" xfId="0" applyNumberFormat="1" applyFont="1" applyFill="1" applyBorder="1" applyAlignment="1" applyProtection="1">
      <alignment horizontal="center" vertical="top"/>
      <protection/>
    </xf>
    <xf numFmtId="0" fontId="4" fillId="0" borderId="11" xfId="0" applyNumberFormat="1" applyFont="1" applyBorder="1" applyAlignment="1" applyProtection="1">
      <alignment horizontal="center" vertical="center" wrapText="1"/>
      <protection/>
    </xf>
    <xf numFmtId="0" fontId="18" fillId="0" borderId="11" xfId="0" applyNumberFormat="1" applyFont="1" applyBorder="1" applyAlignment="1" applyProtection="1">
      <alignment horizontal="center" vertical="center" wrapText="1"/>
      <protection/>
    </xf>
    <xf numFmtId="49" fontId="14" fillId="0" borderId="12" xfId="0" applyNumberFormat="1" applyFont="1" applyBorder="1" applyAlignment="1" applyProtection="1">
      <alignment vertical="top" wrapText="1"/>
      <protection/>
    </xf>
    <xf numFmtId="0" fontId="19" fillId="0" borderId="13" xfId="0" applyFont="1" applyBorder="1" applyAlignment="1" applyProtection="1">
      <alignment vertical="top" wrapText="1"/>
      <protection/>
    </xf>
    <xf numFmtId="0" fontId="0" fillId="0" borderId="11" xfId="0" applyNumberFormat="1" applyFont="1" applyBorder="1" applyAlignment="1" applyProtection="1">
      <alignment horizontal="left" vertical="top" wrapText="1"/>
      <protection/>
    </xf>
    <xf numFmtId="0" fontId="16" fillId="33" borderId="11" xfId="0" applyNumberFormat="1" applyFont="1" applyFill="1" applyBorder="1" applyAlignment="1" applyProtection="1">
      <alignment horizontal="center" vertical="top" wrapText="1"/>
      <protection locked="0"/>
    </xf>
    <xf numFmtId="0" fontId="0" fillId="0" borderId="0" xfId="0" applyFill="1" applyBorder="1" applyAlignment="1" applyProtection="1">
      <alignment/>
      <protection/>
    </xf>
    <xf numFmtId="0" fontId="1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protection/>
    </xf>
    <xf numFmtId="49" fontId="14" fillId="0" borderId="0" xfId="0" applyNumberFormat="1" applyFont="1" applyFill="1" applyBorder="1" applyAlignment="1" applyProtection="1">
      <alignment vertical="top"/>
      <protection/>
    </xf>
    <xf numFmtId="0" fontId="19" fillId="0" borderId="0" xfId="0" applyFont="1" applyFill="1" applyBorder="1" applyAlignment="1" applyProtection="1">
      <alignment vertical="top"/>
      <protection/>
    </xf>
    <xf numFmtId="0" fontId="16" fillId="0" borderId="0" xfId="0" applyNumberFormat="1" applyFont="1" applyFill="1" applyBorder="1" applyAlignment="1" applyProtection="1">
      <alignment horizontal="center" vertical="top"/>
      <protection locked="0"/>
    </xf>
    <xf numFmtId="0" fontId="1" fillId="0" borderId="0" xfId="57"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right" vertical="top"/>
      <protection/>
    </xf>
    <xf numFmtId="0" fontId="17" fillId="0" borderId="0" xfId="0" applyNumberFormat="1" applyFont="1" applyFill="1" applyBorder="1" applyAlignment="1" applyProtection="1">
      <alignment horizontal="right" vertical="top"/>
      <protection/>
    </xf>
    <xf numFmtId="0" fontId="11"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1" fillId="0" borderId="0" xfId="57" applyFill="1" applyBorder="1" applyAlignment="1" applyProtection="1">
      <alignment/>
      <protection/>
    </xf>
    <xf numFmtId="0" fontId="0" fillId="0" borderId="0" xfId="0"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25" fillId="0" borderId="14" xfId="0" applyFont="1" applyBorder="1" applyAlignment="1" applyProtection="1">
      <alignment horizontal="center" vertical="top" wrapText="1"/>
      <protection/>
    </xf>
    <xf numFmtId="0" fontId="25" fillId="0" borderId="15" xfId="0" applyFont="1" applyBorder="1" applyAlignment="1" applyProtection="1">
      <alignment horizontal="center" vertical="top" wrapText="1"/>
      <protection/>
    </xf>
    <xf numFmtId="0" fontId="5" fillId="0" borderId="14" xfId="0" applyFont="1" applyBorder="1" applyAlignment="1" applyProtection="1">
      <alignment horizontal="center" vertical="center" wrapText="1"/>
      <protection/>
    </xf>
    <xf numFmtId="0" fontId="2" fillId="0" borderId="16" xfId="0" applyFont="1" applyBorder="1" applyAlignment="1" applyProtection="1">
      <alignment/>
      <protection/>
    </xf>
    <xf numFmtId="0" fontId="0" fillId="0" borderId="0" xfId="0"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protection/>
    </xf>
    <xf numFmtId="49" fontId="0" fillId="0" borderId="14" xfId="0" applyNumberFormat="1" applyFont="1" applyFill="1" applyBorder="1" applyAlignment="1" applyProtection="1">
      <alignment horizontal="left" vertical="center"/>
      <protection/>
    </xf>
    <xf numFmtId="0" fontId="28" fillId="0" borderId="14" xfId="52" applyNumberFormat="1" applyFont="1" applyFill="1" applyBorder="1" applyAlignment="1" applyProtection="1">
      <alignment horizontal="left" vertical="center"/>
      <protection locked="0"/>
    </xf>
    <xf numFmtId="1" fontId="0" fillId="0" borderId="14" xfId="0" applyNumberFormat="1" applyFont="1" applyBorder="1" applyAlignment="1" applyProtection="1">
      <alignment horizontal="center" vertical="center"/>
      <protection/>
    </xf>
    <xf numFmtId="2" fontId="0" fillId="0" borderId="14" xfId="0" applyNumberFormat="1" applyFont="1" applyBorder="1" applyAlignment="1" applyProtection="1">
      <alignment horizontal="center" vertical="center"/>
      <protection/>
    </xf>
    <xf numFmtId="0" fontId="16" fillId="33" borderId="14" xfId="0" applyNumberFormat="1" applyFont="1" applyFill="1" applyBorder="1" applyAlignment="1" applyProtection="1">
      <alignment horizontal="center" vertical="top" wrapText="1"/>
      <protection locked="0"/>
    </xf>
    <xf numFmtId="0" fontId="30" fillId="0" borderId="17" xfId="0" applyNumberFormat="1" applyFont="1" applyFill="1" applyBorder="1" applyAlignment="1" applyProtection="1">
      <alignment horizontal="left" vertical="center"/>
      <protection/>
    </xf>
    <xf numFmtId="0" fontId="31" fillId="0" borderId="17" xfId="0" applyNumberFormat="1" applyFont="1" applyFill="1" applyBorder="1" applyAlignment="1" applyProtection="1">
      <alignment horizontal="left" vertical="center"/>
      <protection/>
    </xf>
    <xf numFmtId="0" fontId="30" fillId="0" borderId="17" xfId="0" applyFont="1" applyBorder="1" applyAlignment="1" applyProtection="1">
      <alignment vertical="center"/>
      <protection/>
    </xf>
    <xf numFmtId="0" fontId="30" fillId="0" borderId="10" xfId="0" applyFont="1" applyBorder="1" applyAlignment="1" applyProtection="1">
      <alignment vertical="center"/>
      <protection/>
    </xf>
    <xf numFmtId="0" fontId="30" fillId="0" borderId="10" xfId="0" applyFont="1" applyBorder="1" applyAlignment="1" applyProtection="1">
      <alignment horizontal="center" vertical="center"/>
      <protection/>
    </xf>
    <xf numFmtId="0" fontId="32" fillId="0" borderId="10" xfId="0" applyNumberFormat="1" applyFont="1" applyFill="1" applyBorder="1" applyAlignment="1" applyProtection="1">
      <alignment horizontal="left" vertical="center"/>
      <protection/>
    </xf>
    <xf numFmtId="2" fontId="32" fillId="0" borderId="10" xfId="0" applyNumberFormat="1" applyFont="1" applyBorder="1" applyAlignment="1" applyProtection="1">
      <alignment horizontal="center" vertical="center"/>
      <protection/>
    </xf>
    <xf numFmtId="0" fontId="30" fillId="0" borderId="10" xfId="0" applyNumberFormat="1" applyFont="1" applyFill="1" applyBorder="1" applyAlignment="1" applyProtection="1">
      <alignment horizontal="left" vertical="center"/>
      <protection/>
    </xf>
    <xf numFmtId="0" fontId="31"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0" fillId="0" borderId="0" xfId="56" applyNumberFormat="1" applyFont="1" applyBorder="1" applyAlignment="1" applyProtection="1">
      <alignment horizontal="center" vertical="center" wrapText="1"/>
      <protection/>
    </xf>
    <xf numFmtId="173" fontId="13" fillId="0" borderId="0" xfId="44" applyFont="1" applyFill="1" applyBorder="1" applyAlignment="1" applyProtection="1">
      <alignment horizontal="center" vertical="center" wrapText="1"/>
      <protection/>
    </xf>
    <xf numFmtId="0" fontId="4" fillId="0" borderId="11" xfId="56" applyNumberFormat="1" applyFont="1" applyBorder="1" applyAlignment="1" applyProtection="1">
      <alignment horizontal="left" vertical="center" wrapText="1"/>
      <protection/>
    </xf>
    <xf numFmtId="0" fontId="7" fillId="0" borderId="0" xfId="56" applyNumberFormat="1" applyFont="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10" fillId="0" borderId="0"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wrapText="1"/>
      <protection/>
    </xf>
    <xf numFmtId="0" fontId="4" fillId="0" borderId="19" xfId="0" applyNumberFormat="1" applyFont="1" applyBorder="1" applyAlignment="1" applyProtection="1">
      <alignment horizontal="right" vertical="top" wrapText="1"/>
      <protection/>
    </xf>
    <xf numFmtId="0" fontId="11" fillId="33" borderId="11" xfId="0" applyNumberFormat="1" applyFont="1" applyFill="1" applyBorder="1" applyAlignment="1" applyProtection="1">
      <alignment vertical="top" wrapText="1"/>
      <protection locked="0"/>
    </xf>
    <xf numFmtId="0" fontId="23" fillId="0" borderId="20" xfId="0" applyNumberFormat="1" applyFont="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2" fontId="0" fillId="0" borderId="14" xfId="0" applyNumberFormat="1" applyFont="1" applyBorder="1" applyAlignment="1" applyProtection="1">
      <alignment horizontal="center" vertical="center"/>
      <protection/>
    </xf>
    <xf numFmtId="0" fontId="16" fillId="33" borderId="14" xfId="0" applyNumberFormat="1" applyFont="1" applyFill="1" applyBorder="1" applyAlignment="1" applyProtection="1">
      <alignment horizontal="center" vertical="center" wrapText="1"/>
      <protection locked="0"/>
    </xf>
    <xf numFmtId="0" fontId="16" fillId="33" borderId="14" xfId="0"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CI BC Self-Assessment Tool" xfId="56"/>
    <cellStyle name="Normal_McKinsey Capacity Assessment Grid -- new questions3" xfId="57"/>
    <cellStyle name="Note" xfId="58"/>
    <cellStyle name="Output" xfId="59"/>
    <cellStyle name="Percent" xfId="60"/>
    <cellStyle name="Title" xfId="61"/>
    <cellStyle name="Total" xfId="62"/>
    <cellStyle name="Warning Text" xfId="63"/>
  </cellStyles>
  <dxfs count="2">
    <dxf>
      <font>
        <b/>
        <i val="0"/>
        <color indexed="52"/>
      </font>
    </dxf>
    <dxf>
      <font>
        <b/>
        <i val="0"/>
        <color rgb="FFFF99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99"/>
                </a:solidFill>
              </a:rPr>
              <a:t>McKinsey MTÜ suutlikkuse analüüs</a:t>
            </a:r>
          </a:p>
        </c:rich>
      </c:tx>
      <c:layout>
        <c:manualLayout>
          <c:xMode val="factor"/>
          <c:yMode val="factor"/>
          <c:x val="-0.009"/>
          <c:y val="0"/>
        </c:manualLayout>
      </c:layout>
      <c:spPr>
        <a:noFill/>
        <a:ln>
          <a:noFill/>
        </a:ln>
      </c:spPr>
    </c:title>
    <c:view3D>
      <c:rotX val="20"/>
      <c:rotY val="30"/>
      <c:depthPercent val="100"/>
      <c:rAngAx val="1"/>
    </c:view3D>
    <c:plotArea>
      <c:layout>
        <c:manualLayout>
          <c:xMode val="edge"/>
          <c:yMode val="edge"/>
          <c:x val="0.01525"/>
          <c:y val="0.1245"/>
          <c:w val="0.9695"/>
          <c:h val="0.8605"/>
        </c:manualLayout>
      </c:layout>
      <c:bar3DChart>
        <c:barDir val="bar"/>
        <c:grouping val="clustered"/>
        <c:varyColors val="0"/>
        <c:ser>
          <c:idx val="0"/>
          <c:order val="0"/>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Kokkuvõte!$B$76:$B$85</c:f>
              <c:strCache>
                <c:ptCount val="10"/>
                <c:pt idx="0">
                  <c:v>TURUNDUS, KOMMUNIKATSIOON &amp; VÄLISSUHTED</c:v>
                </c:pt>
                <c:pt idx="1">
                  <c:v>ÕIGUSKÜSIMUSED</c:v>
                </c:pt>
                <c:pt idx="2">
                  <c:v>NÕUKOGU</c:v>
                </c:pt>
                <c:pt idx="3">
                  <c:v>RAHASTAMINE</c:v>
                </c:pt>
                <c:pt idx="4">
                  <c:v>FINANTSJUHTIMINE</c:v>
                </c:pt>
                <c:pt idx="5">
                  <c:v>INFOTEHNOLOOGIA</c:v>
                </c:pt>
                <c:pt idx="6">
                  <c:v>TEGEVJUHT / JUHATUS</c:v>
                </c:pt>
                <c:pt idx="7">
                  <c:v>INIMESED</c:v>
                </c:pt>
                <c:pt idx="8">
                  <c:v>TEGEVUSED &amp; NENDE HINDAMINE</c:v>
                </c:pt>
                <c:pt idx="9">
                  <c:v>MISSIOON, VISIOON, STRATEEGIA &amp; PLANEERIMINE</c:v>
                </c:pt>
              </c:strCache>
            </c:strRef>
          </c:cat>
          <c:val>
            <c:numRef>
              <c:f>Kokkuvõte!$C$76:$C$85</c:f>
              <c:numCache>
                <c:ptCount val="10"/>
                <c:pt idx="0">
                  <c:v>0</c:v>
                </c:pt>
                <c:pt idx="1">
                  <c:v>0</c:v>
                </c:pt>
                <c:pt idx="2">
                  <c:v>0</c:v>
                </c:pt>
                <c:pt idx="3">
                  <c:v>0</c:v>
                </c:pt>
                <c:pt idx="4">
                  <c:v>0</c:v>
                </c:pt>
                <c:pt idx="5">
                  <c:v>0</c:v>
                </c:pt>
                <c:pt idx="6">
                  <c:v>0</c:v>
                </c:pt>
                <c:pt idx="7">
                  <c:v>0</c:v>
                </c:pt>
                <c:pt idx="8">
                  <c:v>0</c:v>
                </c:pt>
                <c:pt idx="9">
                  <c:v>0</c:v>
                </c:pt>
              </c:numCache>
            </c:numRef>
          </c:val>
          <c:shape val="box"/>
        </c:ser>
        <c:shape val="box"/>
        <c:axId val="64639199"/>
        <c:axId val="44881880"/>
      </c:bar3DChart>
      <c:catAx>
        <c:axId val="64639199"/>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800000"/>
                </a:solidFill>
                <a:latin typeface="Arial Narrow"/>
                <a:ea typeface="Arial Narrow"/>
                <a:cs typeface="Arial Narrow"/>
              </a:defRPr>
            </a:pPr>
          </a:p>
        </c:txPr>
        <c:crossAx val="44881880"/>
        <c:crosses val="autoZero"/>
        <c:auto val="1"/>
        <c:lblOffset val="100"/>
        <c:tickLblSkip val="2"/>
        <c:noMultiLvlLbl val="0"/>
      </c:catAx>
      <c:valAx>
        <c:axId val="44881880"/>
        <c:scaling>
          <c:orientation val="minMax"/>
          <c:max val="4"/>
          <c:min val="1"/>
        </c:scaling>
        <c:axPos val="b"/>
        <c:majorGridlines>
          <c:spPr>
            <a:ln w="12700">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1000" b="0" i="0" u="none" baseline="0">
                <a:solidFill>
                  <a:srgbClr val="333399"/>
                </a:solidFill>
              </a:defRPr>
            </a:pPr>
          </a:p>
        </c:txPr>
        <c:crossAx val="64639199"/>
        <c:crossesAt val="1"/>
        <c:crossBetween val="between"/>
        <c:dispUnits/>
        <c:majorUnit val="0.5"/>
      </c:valAx>
      <c:spPr>
        <a:noFill/>
        <a:ln>
          <a:noFill/>
        </a:ln>
      </c:spPr>
    </c:plotArea>
    <c:floor>
      <c:spPr>
        <a:solidFill>
          <a:srgbClr val="969696"/>
        </a:solidFill>
        <a:ln w="12700">
          <a:solidFill>
            <a:srgbClr val="000000"/>
          </a:solidFill>
        </a:ln>
      </c:spPr>
      <c:thickness val="0"/>
    </c:floor>
    <c:sideWall>
      <c:spPr>
        <a:solidFill>
          <a:srgbClr val="FFFF99"/>
        </a:solidFill>
        <a:ln w="12700">
          <a:solidFill>
            <a:srgbClr val="808080"/>
          </a:solidFill>
        </a:ln>
      </c:spPr>
      <c:thickness val="0"/>
    </c:sideWall>
    <c:backWall>
      <c:spPr>
        <a:solidFill>
          <a:srgbClr val="FFFF99"/>
        </a:solidFill>
        <a:ln w="12700">
          <a:solidFill>
            <a:srgbClr val="808080"/>
          </a:solidFill>
        </a:ln>
      </c:spPr>
      <c:thickness val="0"/>
    </c:backWall>
    <c:plotVisOnly val="0"/>
    <c:dispBlanksAs val="gap"/>
    <c:showDLblsOverMax val="0"/>
  </c:chart>
  <c:spPr>
    <a:noFill/>
    <a:ln>
      <a:noFill/>
    </a:ln>
  </c:spPr>
  <c:txPr>
    <a:bodyPr vert="horz" rot="0"/>
    <a:lstStyle/>
    <a:p>
      <a:pPr>
        <a:defRPr lang="en-US" cap="none" sz="1000" b="0" i="0" u="none" baseline="0">
          <a:solidFill>
            <a:srgbClr val="000000"/>
          </a:solidFill>
          <a:latin typeface="Arial Narrow"/>
          <a:ea typeface="Arial Narrow"/>
          <a:cs typeface="Arial Narro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28575</xdr:rowOff>
    </xdr:from>
    <xdr:to>
      <xdr:col>10</xdr:col>
      <xdr:colOff>485775</xdr:colOff>
      <xdr:row>40</xdr:row>
      <xdr:rowOff>152400</xdr:rowOff>
    </xdr:to>
    <xdr:graphicFrame>
      <xdr:nvGraphicFramePr>
        <xdr:cNvPr id="1" name="Chart 1"/>
        <xdr:cNvGraphicFramePr/>
      </xdr:nvGraphicFramePr>
      <xdr:xfrm>
        <a:off x="133350" y="190500"/>
        <a:ext cx="6353175" cy="6438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30.66015625" style="1" customWidth="1"/>
    <col min="2" max="16384" width="0" style="1" hidden="1" customWidth="1"/>
  </cols>
  <sheetData>
    <row r="1" ht="33" customHeight="1">
      <c r="A1" s="2" t="s">
        <v>222</v>
      </c>
    </row>
    <row r="2" s="4" customFormat="1" ht="33.75" customHeight="1">
      <c r="A2" s="3" t="s">
        <v>223</v>
      </c>
    </row>
    <row r="3" s="6" customFormat="1" ht="24" customHeight="1">
      <c r="A3" s="5" t="s">
        <v>224</v>
      </c>
    </row>
    <row r="4" s="6" customFormat="1" ht="43.5" customHeight="1">
      <c r="A4" s="5" t="s">
        <v>225</v>
      </c>
    </row>
    <row r="5" s="6" customFormat="1" ht="54.75" customHeight="1">
      <c r="A5" s="5" t="s">
        <v>226</v>
      </c>
    </row>
    <row r="6" s="6" customFormat="1" ht="54.75" customHeight="1">
      <c r="A6" s="5" t="s">
        <v>227</v>
      </c>
    </row>
    <row r="7" s="6" customFormat="1" ht="27.75" customHeight="1">
      <c r="A7" s="5" t="s">
        <v>228</v>
      </c>
    </row>
    <row r="8" s="6" customFormat="1" ht="41.25" customHeight="1">
      <c r="A8" s="5" t="s">
        <v>229</v>
      </c>
    </row>
    <row r="9" s="6" customFormat="1" ht="42.75" customHeight="1">
      <c r="A9" s="5" t="s">
        <v>230</v>
      </c>
    </row>
    <row r="10" ht="21.75" customHeight="1">
      <c r="A10" s="7" t="s">
        <v>231</v>
      </c>
    </row>
    <row r="11" ht="16.5" hidden="1">
      <c r="A11" s="8"/>
    </row>
  </sheetData>
  <sheetProtection sheet="1" objects="1" scenarios="1"/>
  <printOptions horizontalCentered="1"/>
  <pageMargins left="0.5" right="0.5" top="0.5" bottom="0.75" header="0.5118055555555555" footer="0.5"/>
  <pageSetup fitToHeight="2" fitToWidth="1" horizontalDpi="300" verticalDpi="300" orientation="portrait"/>
  <headerFooter alignWithMargins="0">
    <oddFooter>&amp;C&amp;F, &amp;A, &amp;D, 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5" sqref="G5"/>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121</v>
      </c>
      <c r="B1" s="75"/>
      <c r="C1" s="75"/>
      <c r="D1" s="75"/>
      <c r="E1" s="75"/>
      <c r="F1" s="75"/>
      <c r="G1" s="75"/>
    </row>
    <row r="2" spans="1:7" ht="54.75" customHeight="1">
      <c r="A2" s="76" t="s">
        <v>242</v>
      </c>
      <c r="B2" s="76"/>
      <c r="C2" s="21" t="s">
        <v>243</v>
      </c>
      <c r="D2" s="21" t="s">
        <v>244</v>
      </c>
      <c r="E2" s="21" t="s">
        <v>245</v>
      </c>
      <c r="F2" s="21" t="s">
        <v>246</v>
      </c>
      <c r="G2" s="22" t="s">
        <v>247</v>
      </c>
    </row>
    <row r="3" spans="1:7" ht="180" customHeight="1">
      <c r="A3" s="23" t="s">
        <v>122</v>
      </c>
      <c r="B3" s="24" t="s">
        <v>123</v>
      </c>
      <c r="C3" s="25" t="s">
        <v>124</v>
      </c>
      <c r="D3" s="25" t="s">
        <v>125</v>
      </c>
      <c r="E3" s="25" t="s">
        <v>126</v>
      </c>
      <c r="F3" s="25" t="s">
        <v>127</v>
      </c>
      <c r="G3" s="26"/>
    </row>
    <row r="4" spans="1:7" ht="153">
      <c r="A4" s="23" t="s">
        <v>128</v>
      </c>
      <c r="B4" s="24" t="s">
        <v>129</v>
      </c>
      <c r="C4" s="25" t="s">
        <v>130</v>
      </c>
      <c r="D4" s="25" t="s">
        <v>131</v>
      </c>
      <c r="E4" s="25" t="s">
        <v>132</v>
      </c>
      <c r="F4" s="25" t="s">
        <v>133</v>
      </c>
      <c r="G4" s="26"/>
    </row>
    <row r="5" spans="1:7" ht="153">
      <c r="A5" s="23" t="s">
        <v>134</v>
      </c>
      <c r="B5" s="24" t="s">
        <v>135</v>
      </c>
      <c r="C5" s="25" t="s">
        <v>136</v>
      </c>
      <c r="D5" s="25" t="s">
        <v>137</v>
      </c>
      <c r="E5" s="25" t="s">
        <v>138</v>
      </c>
      <c r="F5" s="25" t="s">
        <v>139</v>
      </c>
      <c r="G5" s="26"/>
    </row>
    <row r="6" spans="1:7" ht="216.75">
      <c r="A6" s="23" t="s">
        <v>140</v>
      </c>
      <c r="B6" s="24" t="s">
        <v>141</v>
      </c>
      <c r="C6" s="25" t="s">
        <v>142</v>
      </c>
      <c r="D6" s="25" t="s">
        <v>143</v>
      </c>
      <c r="E6" s="25" t="s">
        <v>144</v>
      </c>
      <c r="F6" s="25" t="s">
        <v>145</v>
      </c>
      <c r="G6" s="26"/>
    </row>
    <row r="7" spans="1:7" ht="50.25" customHeight="1">
      <c r="A7" s="77" t="s">
        <v>378</v>
      </c>
      <c r="B7" s="77"/>
      <c r="C7" s="78" t="s">
        <v>345</v>
      </c>
      <c r="D7" s="78"/>
      <c r="E7" s="78"/>
      <c r="F7" s="78"/>
      <c r="G7" s="78"/>
    </row>
    <row r="8" spans="1:7" ht="21.75" customHeight="1">
      <c r="A8" s="74" t="s">
        <v>146</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80" r:id="rId1"/>
  <headerFooter alignWithMargins="0">
    <oddFooter>&amp;C&amp;F, &amp;A, &amp;D, 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3" sqref="G3"/>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147</v>
      </c>
      <c r="B1" s="75"/>
      <c r="C1" s="75"/>
      <c r="D1" s="75"/>
      <c r="E1" s="75"/>
      <c r="F1" s="75"/>
      <c r="G1" s="75"/>
    </row>
    <row r="2" spans="1:7" ht="54.75" customHeight="1">
      <c r="A2" s="76" t="s">
        <v>242</v>
      </c>
      <c r="B2" s="76"/>
      <c r="C2" s="21" t="s">
        <v>243</v>
      </c>
      <c r="D2" s="21" t="s">
        <v>244</v>
      </c>
      <c r="E2" s="21" t="s">
        <v>245</v>
      </c>
      <c r="F2" s="21" t="s">
        <v>246</v>
      </c>
      <c r="G2" s="22" t="s">
        <v>247</v>
      </c>
    </row>
    <row r="3" spans="1:7" ht="124.5" customHeight="1">
      <c r="A3" s="23" t="s">
        <v>148</v>
      </c>
      <c r="B3" s="24" t="s">
        <v>149</v>
      </c>
      <c r="C3" s="25" t="s">
        <v>150</v>
      </c>
      <c r="D3" s="25" t="s">
        <v>151</v>
      </c>
      <c r="E3" s="25" t="s">
        <v>152</v>
      </c>
      <c r="F3" s="25" t="s">
        <v>153</v>
      </c>
      <c r="G3" s="26"/>
    </row>
    <row r="4" spans="1:7" ht="51.75" customHeight="1">
      <c r="A4" s="77" t="s">
        <v>378</v>
      </c>
      <c r="B4" s="77"/>
      <c r="C4" s="78" t="s">
        <v>345</v>
      </c>
      <c r="D4" s="78"/>
      <c r="E4" s="78"/>
      <c r="F4" s="78"/>
      <c r="G4" s="78"/>
    </row>
    <row r="5" spans="1:7" ht="21" customHeight="1">
      <c r="A5" s="74" t="s">
        <v>154</v>
      </c>
      <c r="B5" s="74"/>
      <c r="C5" s="74"/>
      <c r="D5" s="74"/>
      <c r="E5" s="74"/>
      <c r="F5" s="74"/>
      <c r="G5" s="74"/>
    </row>
    <row r="6" spans="1:7" ht="13.5" hidden="1">
      <c r="A6" s="35"/>
      <c r="B6" s="36"/>
      <c r="G6" s="37"/>
    </row>
    <row r="7" spans="1:7" ht="13.5" hidden="1">
      <c r="A7" s="35"/>
      <c r="B7" s="36"/>
      <c r="G7" s="37"/>
    </row>
    <row r="8" spans="1:7" ht="13.5" hidden="1">
      <c r="A8" s="35"/>
      <c r="B8" s="36"/>
      <c r="G8" s="37"/>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5:G5"/>
    <mergeCell ref="A1:G1"/>
    <mergeCell ref="A2:B2"/>
    <mergeCell ref="A4:B4"/>
    <mergeCell ref="C4:G4"/>
  </mergeCells>
  <dataValidations count="1">
    <dataValidation type="list" allowBlank="1" showInputMessage="1" showErrorMessage="1" prompt="Click arrow to make selection." errorTitle="Oops!" error="You must choose from the list provided.  Select 'Cancel' and then click on the arrow to view the list." sqref="G3 G6:G18 G23:G27 G32:G42 G47:G54 G59:G62 G67:G68 G73:G76 G81:G84 G89 G94:G99">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headerFooter alignWithMargins="0">
    <oddFooter>&amp;C&amp;F, &amp;A, &amp;D, 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D4" sqref="D4"/>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155</v>
      </c>
      <c r="B1" s="75"/>
      <c r="C1" s="75"/>
      <c r="D1" s="75"/>
      <c r="E1" s="75"/>
      <c r="F1" s="75"/>
      <c r="G1" s="75"/>
    </row>
    <row r="2" spans="1:7" ht="54.75" customHeight="1">
      <c r="A2" s="76" t="s">
        <v>242</v>
      </c>
      <c r="B2" s="76"/>
      <c r="C2" s="21" t="s">
        <v>243</v>
      </c>
      <c r="D2" s="21" t="s">
        <v>244</v>
      </c>
      <c r="E2" s="21" t="s">
        <v>245</v>
      </c>
      <c r="F2" s="21" t="s">
        <v>246</v>
      </c>
      <c r="G2" s="22" t="s">
        <v>247</v>
      </c>
    </row>
    <row r="3" spans="1:7" ht="127.5">
      <c r="A3" s="23" t="s">
        <v>156</v>
      </c>
      <c r="B3" s="24" t="s">
        <v>157</v>
      </c>
      <c r="C3" s="25" t="s">
        <v>158</v>
      </c>
      <c r="D3" s="25" t="s">
        <v>159</v>
      </c>
      <c r="E3" s="25" t="s">
        <v>160</v>
      </c>
      <c r="F3" s="25" t="s">
        <v>161</v>
      </c>
      <c r="G3" s="26"/>
    </row>
    <row r="4" spans="1:7" ht="127.5">
      <c r="A4" s="23" t="s">
        <v>162</v>
      </c>
      <c r="B4" s="24" t="s">
        <v>163</v>
      </c>
      <c r="C4" s="25" t="s">
        <v>164</v>
      </c>
      <c r="D4" s="25" t="s">
        <v>165</v>
      </c>
      <c r="E4" s="25" t="s">
        <v>166</v>
      </c>
      <c r="F4" s="25" t="s">
        <v>167</v>
      </c>
      <c r="G4" s="26"/>
    </row>
    <row r="5" spans="1:7" ht="102">
      <c r="A5" s="23" t="s">
        <v>168</v>
      </c>
      <c r="B5" s="24" t="s">
        <v>169</v>
      </c>
      <c r="C5" s="25" t="s">
        <v>170</v>
      </c>
      <c r="D5" s="25" t="s">
        <v>171</v>
      </c>
      <c r="E5" s="25" t="s">
        <v>172</v>
      </c>
      <c r="F5" s="25" t="s">
        <v>173</v>
      </c>
      <c r="G5" s="26"/>
    </row>
    <row r="6" spans="1:7" ht="114.75">
      <c r="A6" s="23" t="s">
        <v>174</v>
      </c>
      <c r="B6" s="24" t="s">
        <v>175</v>
      </c>
      <c r="C6" s="25" t="s">
        <v>176</v>
      </c>
      <c r="D6" s="25" t="s">
        <v>177</v>
      </c>
      <c r="E6" s="25" t="s">
        <v>178</v>
      </c>
      <c r="F6" s="25" t="s">
        <v>179</v>
      </c>
      <c r="G6" s="26"/>
    </row>
    <row r="7" spans="1:7" ht="89.25">
      <c r="A7" s="23" t="s">
        <v>180</v>
      </c>
      <c r="B7" s="24" t="s">
        <v>181</v>
      </c>
      <c r="C7" s="25" t="s">
        <v>182</v>
      </c>
      <c r="D7" s="25" t="s">
        <v>183</v>
      </c>
      <c r="E7" s="25" t="s">
        <v>184</v>
      </c>
      <c r="F7" s="25" t="s">
        <v>185</v>
      </c>
      <c r="G7" s="26"/>
    </row>
    <row r="8" spans="1:7" ht="102">
      <c r="A8" s="23" t="s">
        <v>186</v>
      </c>
      <c r="B8" s="24" t="s">
        <v>187</v>
      </c>
      <c r="C8" s="25" t="s">
        <v>188</v>
      </c>
      <c r="D8" s="25" t="s">
        <v>189</v>
      </c>
      <c r="E8" s="25" t="s">
        <v>190</v>
      </c>
      <c r="F8" s="25" t="s">
        <v>191</v>
      </c>
      <c r="G8" s="26"/>
    </row>
    <row r="9" spans="1:7" ht="51" customHeight="1">
      <c r="A9" s="77" t="s">
        <v>378</v>
      </c>
      <c r="B9" s="77"/>
      <c r="C9" s="78" t="s">
        <v>345</v>
      </c>
      <c r="D9" s="78"/>
      <c r="E9" s="78"/>
      <c r="F9" s="78"/>
      <c r="G9" s="78"/>
    </row>
    <row r="10" spans="1:7" ht="21.75" customHeight="1">
      <c r="A10" s="74" t="s">
        <v>192</v>
      </c>
      <c r="B10" s="74"/>
      <c r="C10" s="74"/>
      <c r="D10" s="74"/>
      <c r="E10" s="74"/>
      <c r="F10" s="74"/>
      <c r="G10" s="74"/>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0:G10"/>
    <mergeCell ref="A1:G1"/>
    <mergeCell ref="A2:B2"/>
    <mergeCell ref="A9:B9"/>
    <mergeCell ref="C9:G9"/>
  </mergeCells>
  <dataValidations count="2">
    <dataValidation type="list" allowBlank="1" showInputMessage="1" showErrorMessage="1" prompt="Click arrow to make selection." errorTitle="Oops!" error="You must choose from the list provided.  Select 'Cancel' and then click on the arrow to view the list." sqref="G3 G11: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8">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84" r:id="rId1"/>
  <headerFooter alignWithMargins="0">
    <oddFooter>&amp;C&amp;F, &amp;A, &amp;D, Page &amp;P of &amp;N</oddFooter>
  </headerFooter>
</worksheet>
</file>

<file path=xl/worksheets/sheet13.xml><?xml version="1.0" encoding="utf-8"?>
<worksheet xmlns="http://schemas.openxmlformats.org/spreadsheetml/2006/main" xmlns:r="http://schemas.openxmlformats.org/officeDocument/2006/relationships">
  <dimension ref="A1:P90"/>
  <sheetViews>
    <sheetView zoomScale="90" zoomScaleNormal="90" zoomScalePageLayoutView="0" workbookViewId="0" topLeftCell="A1">
      <pane ySplit="3" topLeftCell="A4" activePane="bottomLeft" state="frozen"/>
      <selection pane="topLeft" activeCell="A1" sqref="A1"/>
      <selection pane="bottomLeft" activeCell="E5" sqref="E5:E20"/>
    </sheetView>
  </sheetViews>
  <sheetFormatPr defaultColWidth="0" defaultRowHeight="12.75"/>
  <cols>
    <col min="1" max="1" width="7" style="46" customWidth="1"/>
    <col min="2" max="2" width="47.83203125" style="47" customWidth="1"/>
    <col min="3" max="4" width="21.33203125" style="46" customWidth="1"/>
    <col min="5" max="5" width="32.33203125" style="46" customWidth="1"/>
    <col min="6" max="6" width="8.16015625" style="46" customWidth="1"/>
    <col min="7" max="16384" width="0" style="46" hidden="1" customWidth="1"/>
  </cols>
  <sheetData>
    <row r="1" spans="1:5" s="48" customFormat="1" ht="39" customHeight="1">
      <c r="A1" s="79" t="s">
        <v>222</v>
      </c>
      <c r="B1" s="79"/>
      <c r="C1" s="79"/>
      <c r="D1" s="79"/>
      <c r="E1" s="79"/>
    </row>
    <row r="2" spans="1:5" s="48" customFormat="1" ht="49.5">
      <c r="A2" s="80" t="s">
        <v>193</v>
      </c>
      <c r="B2" s="80"/>
      <c r="C2" s="49" t="s">
        <v>194</v>
      </c>
      <c r="D2" s="50" t="s">
        <v>195</v>
      </c>
      <c r="E2" s="49" t="s">
        <v>196</v>
      </c>
    </row>
    <row r="3" spans="1:11" s="48" customFormat="1" ht="127.5">
      <c r="A3" s="80"/>
      <c r="B3" s="80"/>
      <c r="C3" s="51" t="s">
        <v>197</v>
      </c>
      <c r="D3" s="52"/>
      <c r="E3" s="51" t="s">
        <v>198</v>
      </c>
      <c r="G3" s="53" t="s">
        <v>199</v>
      </c>
      <c r="H3" s="53" t="s">
        <v>200</v>
      </c>
      <c r="I3" s="53" t="s">
        <v>201</v>
      </c>
      <c r="J3" s="53" t="s">
        <v>202</v>
      </c>
      <c r="K3" s="53" t="s">
        <v>203</v>
      </c>
    </row>
    <row r="4" spans="1:16" s="48" customFormat="1" ht="21.75" customHeight="1">
      <c r="A4" s="81" t="s">
        <v>241</v>
      </c>
      <c r="B4" s="81"/>
      <c r="C4" s="81"/>
      <c r="D4" s="81"/>
      <c r="E4" s="81"/>
      <c r="O4" s="54"/>
      <c r="P4" s="54"/>
    </row>
    <row r="5" spans="1:16" s="48" customFormat="1" ht="15" customHeight="1">
      <c r="A5" s="55" t="s">
        <v>248</v>
      </c>
      <c r="B5" s="56" t="s">
        <v>249</v>
      </c>
      <c r="C5" s="57">
        <f aca="true" t="shared" si="0" ref="C5:C20">IF(K5=1,"N/A",(G5*1)+(H5*2)+(I5*3)+(J5*4))</f>
        <v>0</v>
      </c>
      <c r="D5" s="82">
        <f>AVERAGE(C5:C20)</f>
        <v>0</v>
      </c>
      <c r="E5" s="83"/>
      <c r="F5"/>
      <c r="G5" s="48">
        <f>COUNTIF(1!$G3,"Level One")</f>
        <v>0</v>
      </c>
      <c r="H5" s="48">
        <f>COUNTIF(1!$G3,"Level Two")</f>
        <v>0</v>
      </c>
      <c r="I5" s="48">
        <f>COUNTIF(1!$G3,"Level Three")</f>
        <v>0</v>
      </c>
      <c r="J5" s="48">
        <f>COUNTIF(1!$G3,"Level Four")</f>
        <v>0</v>
      </c>
      <c r="K5" s="48">
        <f>COUNTIF(1!$G3,"N/A")</f>
        <v>0</v>
      </c>
      <c r="O5" s="54"/>
      <c r="P5" s="54"/>
    </row>
    <row r="6" spans="1:16" s="48" customFormat="1" ht="15" customHeight="1">
      <c r="A6" s="55" t="s">
        <v>254</v>
      </c>
      <c r="B6" s="56" t="s">
        <v>255</v>
      </c>
      <c r="C6" s="57">
        <f t="shared" si="0"/>
        <v>0</v>
      </c>
      <c r="D6" s="82"/>
      <c r="E6" s="83"/>
      <c r="G6" s="48">
        <f>COUNTIF(1!$G4,"Level One")</f>
        <v>0</v>
      </c>
      <c r="H6" s="48">
        <f>COUNTIF(1!$G4,"Level Two")</f>
        <v>0</v>
      </c>
      <c r="I6" s="48">
        <f>COUNTIF(1!$G4,"Level Three")</f>
        <v>0</v>
      </c>
      <c r="J6" s="48">
        <f>COUNTIF(1!$G4,"Level Four")</f>
        <v>0</v>
      </c>
      <c r="K6" s="48">
        <f>COUNTIF(1!$G4,"N/A")</f>
        <v>0</v>
      </c>
      <c r="O6" s="54"/>
      <c r="P6" s="54"/>
    </row>
    <row r="7" spans="1:16" s="48" customFormat="1" ht="15" customHeight="1">
      <c r="A7" s="55" t="s">
        <v>260</v>
      </c>
      <c r="B7" s="56" t="s">
        <v>261</v>
      </c>
      <c r="C7" s="57">
        <f t="shared" si="0"/>
        <v>0</v>
      </c>
      <c r="D7" s="82"/>
      <c r="E7" s="83"/>
      <c r="G7" s="48">
        <f>COUNTIF(1!$G5,"Level One")</f>
        <v>0</v>
      </c>
      <c r="H7" s="48">
        <f>COUNTIF(1!$G5,"Level Two")</f>
        <v>0</v>
      </c>
      <c r="I7" s="48">
        <f>COUNTIF(1!$G5,"Level Three")</f>
        <v>0</v>
      </c>
      <c r="J7" s="48">
        <f>COUNTIF(1!$G5,"Level Four")</f>
        <v>0</v>
      </c>
      <c r="K7" s="48">
        <f>COUNTIF(1!$G5,"N/A")</f>
        <v>0</v>
      </c>
      <c r="O7" s="54"/>
      <c r="P7" s="54"/>
    </row>
    <row r="8" spans="1:16" s="48" customFormat="1" ht="15" customHeight="1">
      <c r="A8" s="55" t="s">
        <v>266</v>
      </c>
      <c r="B8" s="56" t="s">
        <v>267</v>
      </c>
      <c r="C8" s="57">
        <f t="shared" si="0"/>
        <v>0</v>
      </c>
      <c r="D8" s="82"/>
      <c r="E8" s="83"/>
      <c r="G8" s="48">
        <f>COUNTIF(1!$G6,"Level One")</f>
        <v>0</v>
      </c>
      <c r="H8" s="48">
        <f>COUNTIF(1!$G6,"Level Two")</f>
        <v>0</v>
      </c>
      <c r="I8" s="48">
        <f>COUNTIF(1!$G6,"Level Three")</f>
        <v>0</v>
      </c>
      <c r="J8" s="48">
        <f>COUNTIF(1!$G6,"Level Four")</f>
        <v>0</v>
      </c>
      <c r="K8" s="48">
        <f>COUNTIF(1!$G6,"N/A")</f>
        <v>0</v>
      </c>
      <c r="O8" s="54"/>
      <c r="P8" s="54"/>
    </row>
    <row r="9" spans="1:16" s="48" customFormat="1" ht="15" customHeight="1">
      <c r="A9" s="55" t="s">
        <v>272</v>
      </c>
      <c r="B9" s="56" t="s">
        <v>273</v>
      </c>
      <c r="C9" s="57">
        <f t="shared" si="0"/>
        <v>0</v>
      </c>
      <c r="D9" s="82"/>
      <c r="E9" s="83"/>
      <c r="G9" s="48">
        <f>COUNTIF(1!$G7,"Level One")</f>
        <v>0</v>
      </c>
      <c r="H9" s="48">
        <f>COUNTIF(1!$G7,"Level Two")</f>
        <v>0</v>
      </c>
      <c r="I9" s="48">
        <f>COUNTIF(1!$G7,"Level Three")</f>
        <v>0</v>
      </c>
      <c r="J9" s="48">
        <f>COUNTIF(1!$G7,"Level Four")</f>
        <v>0</v>
      </c>
      <c r="K9" s="48">
        <f>COUNTIF(1!$G7,"N/A")</f>
        <v>0</v>
      </c>
      <c r="O9" s="54"/>
      <c r="P9" s="54"/>
    </row>
    <row r="10" spans="1:16" s="48" customFormat="1" ht="15" customHeight="1">
      <c r="A10" s="55" t="s">
        <v>278</v>
      </c>
      <c r="B10" s="56" t="s">
        <v>279</v>
      </c>
      <c r="C10" s="57">
        <f t="shared" si="0"/>
        <v>0</v>
      </c>
      <c r="D10" s="82"/>
      <c r="E10" s="83"/>
      <c r="G10" s="48">
        <f>COUNTIF(1!$G8,"Level One")</f>
        <v>0</v>
      </c>
      <c r="H10" s="48">
        <f>COUNTIF(1!$G8,"Level Two")</f>
        <v>0</v>
      </c>
      <c r="I10" s="48">
        <f>COUNTIF(1!$G8,"Level Three")</f>
        <v>0</v>
      </c>
      <c r="J10" s="48">
        <f>COUNTIF(1!$G8,"Level Four")</f>
        <v>0</v>
      </c>
      <c r="K10" s="48">
        <f>COUNTIF(1!$G8,"N/A")</f>
        <v>0</v>
      </c>
      <c r="O10" s="54"/>
      <c r="P10" s="54"/>
    </row>
    <row r="11" spans="1:11" s="48" customFormat="1" ht="15" customHeight="1">
      <c r="A11" s="55" t="s">
        <v>284</v>
      </c>
      <c r="B11" s="56" t="s">
        <v>285</v>
      </c>
      <c r="C11" s="57">
        <f t="shared" si="0"/>
        <v>0</v>
      </c>
      <c r="D11" s="82"/>
      <c r="E11" s="83"/>
      <c r="G11" s="48">
        <f>COUNTIF(1!$G9,"Level One")</f>
        <v>0</v>
      </c>
      <c r="H11" s="48">
        <f>COUNTIF(1!$G9,"Level Two")</f>
        <v>0</v>
      </c>
      <c r="I11" s="48">
        <f>COUNTIF(1!$G9,"Level Three")</f>
        <v>0</v>
      </c>
      <c r="J11" s="48">
        <f>COUNTIF(1!$G9,"Level Four")</f>
        <v>0</v>
      </c>
      <c r="K11" s="48">
        <f>COUNTIF(1!$G9,"N/A")</f>
        <v>0</v>
      </c>
    </row>
    <row r="12" spans="1:11" s="48" customFormat="1" ht="15" customHeight="1">
      <c r="A12" s="55" t="s">
        <v>290</v>
      </c>
      <c r="B12" s="56" t="s">
        <v>291</v>
      </c>
      <c r="C12" s="57">
        <f t="shared" si="0"/>
        <v>0</v>
      </c>
      <c r="D12" s="82"/>
      <c r="E12" s="83"/>
      <c r="G12" s="48">
        <f>COUNTIF(1!$G10,"Level One")</f>
        <v>0</v>
      </c>
      <c r="H12" s="48">
        <f>COUNTIF(1!$G10,"Level Two")</f>
        <v>0</v>
      </c>
      <c r="I12" s="48">
        <f>COUNTIF(1!$G10,"Level Three")</f>
        <v>0</v>
      </c>
      <c r="J12" s="48">
        <f>COUNTIF(1!$G10,"Level Four")</f>
        <v>0</v>
      </c>
      <c r="K12" s="48">
        <f>COUNTIF(1!$G10,"N/A")</f>
        <v>0</v>
      </c>
    </row>
    <row r="13" spans="1:11" s="48" customFormat="1" ht="15" customHeight="1">
      <c r="A13" s="55" t="s">
        <v>296</v>
      </c>
      <c r="B13" s="56" t="s">
        <v>297</v>
      </c>
      <c r="C13" s="57">
        <f t="shared" si="0"/>
        <v>0</v>
      </c>
      <c r="D13" s="82"/>
      <c r="E13" s="83"/>
      <c r="G13" s="48">
        <f>COUNTIF(1!$G11,"Level One")</f>
        <v>0</v>
      </c>
      <c r="H13" s="48">
        <f>COUNTIF(1!$G11,"Level Two")</f>
        <v>0</v>
      </c>
      <c r="I13" s="48">
        <f>COUNTIF(1!$G11,"Level Three")</f>
        <v>0</v>
      </c>
      <c r="J13" s="48">
        <f>COUNTIF(1!$G11,"Level Four")</f>
        <v>0</v>
      </c>
      <c r="K13" s="48">
        <f>COUNTIF(1!$G11,"N/A")</f>
        <v>0</v>
      </c>
    </row>
    <row r="14" spans="1:11" s="48" customFormat="1" ht="15" customHeight="1">
      <c r="A14" s="55" t="s">
        <v>302</v>
      </c>
      <c r="B14" s="56" t="s">
        <v>303</v>
      </c>
      <c r="C14" s="57">
        <f t="shared" si="0"/>
        <v>0</v>
      </c>
      <c r="D14" s="82"/>
      <c r="E14" s="83"/>
      <c r="G14" s="48">
        <f>COUNTIF(1!$G12,"Level One")</f>
        <v>0</v>
      </c>
      <c r="H14" s="48">
        <f>COUNTIF(1!$G12,"Level Two")</f>
        <v>0</v>
      </c>
      <c r="I14" s="48">
        <f>COUNTIF(1!$G12,"Level Three")</f>
        <v>0</v>
      </c>
      <c r="J14" s="48">
        <f>COUNTIF(1!$G12,"Level Four")</f>
        <v>0</v>
      </c>
      <c r="K14" s="48">
        <f>COUNTIF(1!$G12,"N/A")</f>
        <v>0</v>
      </c>
    </row>
    <row r="15" spans="1:11" s="48" customFormat="1" ht="15" customHeight="1">
      <c r="A15" s="55" t="s">
        <v>308</v>
      </c>
      <c r="B15" s="56" t="s">
        <v>309</v>
      </c>
      <c r="C15" s="57">
        <f t="shared" si="0"/>
        <v>0</v>
      </c>
      <c r="D15" s="82"/>
      <c r="E15" s="83"/>
      <c r="G15" s="48">
        <f>COUNTIF(1!$G13,"Level One")</f>
        <v>0</v>
      </c>
      <c r="H15" s="48">
        <f>COUNTIF(1!$G13,"Level Two")</f>
        <v>0</v>
      </c>
      <c r="I15" s="48">
        <f>COUNTIF(1!$G13,"Level Three")</f>
        <v>0</v>
      </c>
      <c r="J15" s="48">
        <f>COUNTIF(1!$G13,"Level Four")</f>
        <v>0</v>
      </c>
      <c r="K15" s="48">
        <f>COUNTIF(1!$G13,"N/A")</f>
        <v>0</v>
      </c>
    </row>
    <row r="16" spans="1:11" s="48" customFormat="1" ht="15" customHeight="1">
      <c r="A16" s="55" t="s">
        <v>314</v>
      </c>
      <c r="B16" s="56" t="s">
        <v>315</v>
      </c>
      <c r="C16" s="57">
        <f t="shared" si="0"/>
        <v>0</v>
      </c>
      <c r="D16" s="82"/>
      <c r="E16" s="83"/>
      <c r="G16" s="48">
        <f>COUNTIF(1!$G14,"Level One")</f>
        <v>0</v>
      </c>
      <c r="H16" s="48">
        <f>COUNTIF(1!$G14,"Level Two")</f>
        <v>0</v>
      </c>
      <c r="I16" s="48">
        <f>COUNTIF(1!$G14,"Level Three")</f>
        <v>0</v>
      </c>
      <c r="J16" s="48">
        <f>COUNTIF(1!$G14,"Level Four")</f>
        <v>0</v>
      </c>
      <c r="K16" s="48">
        <f>COUNTIF(1!$G14,"N/A")</f>
        <v>0</v>
      </c>
    </row>
    <row r="17" spans="1:11" s="48" customFormat="1" ht="15" customHeight="1">
      <c r="A17" s="55" t="s">
        <v>320</v>
      </c>
      <c r="B17" s="56" t="s">
        <v>321</v>
      </c>
      <c r="C17" s="57">
        <f t="shared" si="0"/>
        <v>0</v>
      </c>
      <c r="D17" s="82"/>
      <c r="E17" s="83"/>
      <c r="G17" s="48">
        <f>COUNTIF(1!$G15,"Level One")</f>
        <v>0</v>
      </c>
      <c r="H17" s="48">
        <f>COUNTIF(1!$G15,"Level Two")</f>
        <v>0</v>
      </c>
      <c r="I17" s="48">
        <f>COUNTIF(1!$G15,"Level Three")</f>
        <v>0</v>
      </c>
      <c r="J17" s="48">
        <f>COUNTIF(1!$G15,"Level Four")</f>
        <v>0</v>
      </c>
      <c r="K17" s="48">
        <f>COUNTIF(1!$G15,"N/A")</f>
        <v>0</v>
      </c>
    </row>
    <row r="18" spans="1:11" s="48" customFormat="1" ht="15" customHeight="1">
      <c r="A18" s="55" t="s">
        <v>326</v>
      </c>
      <c r="B18" s="56" t="s">
        <v>327</v>
      </c>
      <c r="C18" s="57">
        <f t="shared" si="0"/>
        <v>0</v>
      </c>
      <c r="D18" s="82"/>
      <c r="E18" s="83"/>
      <c r="G18" s="48">
        <f>COUNTIF(1!$G16,"Level One")</f>
        <v>0</v>
      </c>
      <c r="H18" s="48">
        <f>COUNTIF(1!$G16,"Level Two")</f>
        <v>0</v>
      </c>
      <c r="I18" s="48">
        <f>COUNTIF(1!$G16,"Level Three")</f>
        <v>0</v>
      </c>
      <c r="J18" s="48">
        <f>COUNTIF(1!$G16,"Level Four")</f>
        <v>0</v>
      </c>
      <c r="K18" s="48">
        <f>COUNTIF(1!$G16,"N/A")</f>
        <v>0</v>
      </c>
    </row>
    <row r="19" spans="1:11" s="48" customFormat="1" ht="15" customHeight="1">
      <c r="A19" s="55" t="s">
        <v>332</v>
      </c>
      <c r="B19" s="56" t="s">
        <v>204</v>
      </c>
      <c r="C19" s="57">
        <f t="shared" si="0"/>
        <v>0</v>
      </c>
      <c r="D19" s="82"/>
      <c r="E19" s="83"/>
      <c r="G19" s="48">
        <f>COUNTIF(1!$G17,"Level One")</f>
        <v>0</v>
      </c>
      <c r="H19" s="48">
        <f>COUNTIF(1!$G17,"Level Two")</f>
        <v>0</v>
      </c>
      <c r="I19" s="48">
        <f>COUNTIF(1!$G17,"Level Three")</f>
        <v>0</v>
      </c>
      <c r="J19" s="48">
        <f>COUNTIF(1!$G17,"Level Four")</f>
        <v>0</v>
      </c>
      <c r="K19" s="48">
        <f>COUNTIF(1!$G17,"N/A")</f>
        <v>0</v>
      </c>
    </row>
    <row r="20" spans="1:11" s="48" customFormat="1" ht="15" customHeight="1">
      <c r="A20" s="55" t="s">
        <v>338</v>
      </c>
      <c r="B20" s="56" t="s">
        <v>339</v>
      </c>
      <c r="C20" s="57">
        <f t="shared" si="0"/>
        <v>0</v>
      </c>
      <c r="D20" s="82"/>
      <c r="E20" s="83"/>
      <c r="G20" s="48">
        <f>COUNTIF(1!$G18,"Level One")</f>
        <v>0</v>
      </c>
      <c r="H20" s="48">
        <f>COUNTIF(1!$G18,"Level Two")</f>
        <v>0</v>
      </c>
      <c r="I20" s="48">
        <f>COUNTIF(1!$G18,"Level Three")</f>
        <v>0</v>
      </c>
      <c r="J20" s="48">
        <f>COUNTIF(1!$G18,"Level Four")</f>
        <v>0</v>
      </c>
      <c r="K20" s="48">
        <f>COUNTIF(1!$G18,"N/A")</f>
        <v>0</v>
      </c>
    </row>
    <row r="21" spans="1:5" s="48" customFormat="1" ht="21.75" customHeight="1">
      <c r="A21" s="81" t="s">
        <v>347</v>
      </c>
      <c r="B21" s="81"/>
      <c r="C21" s="81"/>
      <c r="D21" s="81"/>
      <c r="E21" s="81"/>
    </row>
    <row r="22" spans="1:11" s="48" customFormat="1" ht="15" customHeight="1">
      <c r="A22" s="55" t="s">
        <v>348</v>
      </c>
      <c r="B22" s="56" t="s">
        <v>349</v>
      </c>
      <c r="C22" s="57">
        <f aca="true" t="shared" si="1" ref="C22:C53">IF(K22=1,"N/A",(G22*1)+(H22*2)+(I22*3)+(J22*4))</f>
        <v>0</v>
      </c>
      <c r="D22" s="82">
        <f>AVERAGE(C22:C26)</f>
        <v>0</v>
      </c>
      <c r="E22" s="83"/>
      <c r="G22" s="48">
        <f>COUNTIF(2!$G3,"Level One")</f>
        <v>0</v>
      </c>
      <c r="H22" s="48">
        <f>COUNTIF(2!$G3,"Level Two")</f>
        <v>0</v>
      </c>
      <c r="I22" s="48">
        <f>COUNTIF(2!$G3,"Level Three")</f>
        <v>0</v>
      </c>
      <c r="J22" s="48">
        <f>COUNTIF(2!$G3,"Level Four")</f>
        <v>0</v>
      </c>
      <c r="K22" s="48">
        <f>COUNTIF(2!$G3,"N/A")</f>
        <v>0</v>
      </c>
    </row>
    <row r="23" spans="1:11" s="48" customFormat="1" ht="15" customHeight="1">
      <c r="A23" s="55" t="s">
        <v>354</v>
      </c>
      <c r="B23" s="56" t="s">
        <v>355</v>
      </c>
      <c r="C23" s="57">
        <f t="shared" si="1"/>
        <v>0</v>
      </c>
      <c r="D23" s="82"/>
      <c r="E23" s="83"/>
      <c r="G23" s="48">
        <f>COUNTIF(2!$G4,"Level One")</f>
        <v>0</v>
      </c>
      <c r="H23" s="48">
        <f>COUNTIF(2!$G4,"Level Two")</f>
        <v>0</v>
      </c>
      <c r="I23" s="48">
        <f>COUNTIF(2!$G4,"Level Three")</f>
        <v>0</v>
      </c>
      <c r="J23" s="48">
        <f>COUNTIF(2!$G4,"Level Four")</f>
        <v>0</v>
      </c>
      <c r="K23" s="48">
        <f>COUNTIF(2!$G4,"N/A")</f>
        <v>0</v>
      </c>
    </row>
    <row r="24" spans="1:11" s="48" customFormat="1" ht="15" customHeight="1">
      <c r="A24" s="55" t="s">
        <v>360</v>
      </c>
      <c r="B24" s="56" t="s">
        <v>361</v>
      </c>
      <c r="C24" s="57">
        <f t="shared" si="1"/>
        <v>0</v>
      </c>
      <c r="D24" s="82"/>
      <c r="E24" s="83"/>
      <c r="G24" s="48">
        <f>COUNTIF(2!$G5,"Level One")</f>
        <v>0</v>
      </c>
      <c r="H24" s="48">
        <f>COUNTIF(2!$G5,"Level Two")</f>
        <v>0</v>
      </c>
      <c r="I24" s="48">
        <f>COUNTIF(2!$G5,"Level Three")</f>
        <v>0</v>
      </c>
      <c r="J24" s="48">
        <f>COUNTIF(2!$G5,"Level Four")</f>
        <v>0</v>
      </c>
      <c r="K24" s="48">
        <f>COUNTIF(2!$G5,"N/A")</f>
        <v>0</v>
      </c>
    </row>
    <row r="25" spans="1:11" s="48" customFormat="1" ht="15" customHeight="1">
      <c r="A25" s="55" t="s">
        <v>366</v>
      </c>
      <c r="B25" s="56" t="s">
        <v>367</v>
      </c>
      <c r="C25" s="57">
        <f t="shared" si="1"/>
        <v>0</v>
      </c>
      <c r="D25" s="82"/>
      <c r="E25" s="83"/>
      <c r="G25" s="48">
        <f>COUNTIF(2!$G6,"Level One")</f>
        <v>0</v>
      </c>
      <c r="H25" s="48">
        <f>COUNTIF(2!$G6,"Level Two")</f>
        <v>0</v>
      </c>
      <c r="I25" s="48">
        <f>COUNTIF(2!$G6,"Level Three")</f>
        <v>0</v>
      </c>
      <c r="J25" s="48">
        <f>COUNTIF(2!$G6,"Level Four")</f>
        <v>0</v>
      </c>
      <c r="K25" s="48">
        <f>COUNTIF(2!$G6,"N/A")</f>
        <v>0</v>
      </c>
    </row>
    <row r="26" spans="1:11" s="48" customFormat="1" ht="15" customHeight="1">
      <c r="A26" s="55" t="s">
        <v>372</v>
      </c>
      <c r="B26" s="56" t="s">
        <v>373</v>
      </c>
      <c r="C26" s="57">
        <f t="shared" si="1"/>
        <v>0</v>
      </c>
      <c r="D26" s="82"/>
      <c r="E26" s="83"/>
      <c r="G26" s="48">
        <f>COUNTIF(2!$G7,"Level One")</f>
        <v>0</v>
      </c>
      <c r="H26" s="48">
        <f>COUNTIF(2!$G7,"Level Two")</f>
        <v>0</v>
      </c>
      <c r="I26" s="48">
        <f>COUNTIF(2!$G7,"Level Three")</f>
        <v>0</v>
      </c>
      <c r="J26" s="48">
        <f>COUNTIF(2!$G7,"Level Four")</f>
        <v>0</v>
      </c>
      <c r="K26" s="48">
        <f>COUNTIF(2!$G7,"N/A")</f>
        <v>0</v>
      </c>
    </row>
    <row r="27" spans="1:5" s="48" customFormat="1" ht="21.75" customHeight="1">
      <c r="A27" s="81" t="s">
        <v>380</v>
      </c>
      <c r="B27" s="81"/>
      <c r="C27" s="81">
        <f t="shared" si="1"/>
        <v>0</v>
      </c>
      <c r="D27" s="81"/>
      <c r="E27" s="81"/>
    </row>
    <row r="28" spans="1:11" s="48" customFormat="1" ht="15" customHeight="1">
      <c r="A28" s="55" t="s">
        <v>381</v>
      </c>
      <c r="B28" s="56" t="s">
        <v>205</v>
      </c>
      <c r="C28" s="57">
        <f t="shared" si="1"/>
        <v>0</v>
      </c>
      <c r="D28" s="82">
        <f>AVERAGE(C28:C38)</f>
        <v>0</v>
      </c>
      <c r="E28" s="83"/>
      <c r="G28" s="48">
        <f>COUNTIF(3!$G3,"Level One")</f>
        <v>0</v>
      </c>
      <c r="H28" s="48">
        <f>COUNTIF(3!$G3,"Level Two")</f>
        <v>0</v>
      </c>
      <c r="I28" s="48">
        <f>COUNTIF(3!$G3,"Level Three")</f>
        <v>0</v>
      </c>
      <c r="J28" s="48">
        <f>COUNTIF(3!$G3,"Level Four")</f>
        <v>0</v>
      </c>
      <c r="K28" s="48">
        <f>COUNTIF(3!$G3,"N/A")</f>
        <v>0</v>
      </c>
    </row>
    <row r="29" spans="1:11" s="48" customFormat="1" ht="15" customHeight="1">
      <c r="A29" s="55" t="s">
        <v>387</v>
      </c>
      <c r="B29" s="56" t="s">
        <v>388</v>
      </c>
      <c r="C29" s="57">
        <f t="shared" si="1"/>
        <v>0</v>
      </c>
      <c r="D29" s="82"/>
      <c r="E29" s="83"/>
      <c r="G29" s="48">
        <f>COUNTIF(3!$G4,"Level One")</f>
        <v>0</v>
      </c>
      <c r="H29" s="48">
        <f>COUNTIF(3!$G4,"Level Two")</f>
        <v>0</v>
      </c>
      <c r="I29" s="48">
        <f>COUNTIF(3!$G4,"Level Three")</f>
        <v>0</v>
      </c>
      <c r="J29" s="48">
        <f>COUNTIF(3!$G4,"Level Four")</f>
        <v>0</v>
      </c>
      <c r="K29" s="48">
        <f>COUNTIF(3!$G4,"N/A")</f>
        <v>0</v>
      </c>
    </row>
    <row r="30" spans="1:11" s="48" customFormat="1" ht="15" customHeight="1">
      <c r="A30" s="55" t="s">
        <v>393</v>
      </c>
      <c r="B30" s="56" t="s">
        <v>394</v>
      </c>
      <c r="C30" s="57">
        <f t="shared" si="1"/>
        <v>0</v>
      </c>
      <c r="D30" s="82"/>
      <c r="E30" s="83"/>
      <c r="G30" s="48">
        <f>COUNTIF(3!$G5,"Level One")</f>
        <v>0</v>
      </c>
      <c r="H30" s="48">
        <f>COUNTIF(3!$G5,"Level Two")</f>
        <v>0</v>
      </c>
      <c r="I30" s="48">
        <f>COUNTIF(3!$G5,"Level Three")</f>
        <v>0</v>
      </c>
      <c r="J30" s="48">
        <f>COUNTIF(3!$G5,"Level Four")</f>
        <v>0</v>
      </c>
      <c r="K30" s="48">
        <f>COUNTIF(3!$G5,"N/A")</f>
        <v>0</v>
      </c>
    </row>
    <row r="31" spans="1:11" s="48" customFormat="1" ht="15" customHeight="1">
      <c r="A31" s="55" t="s">
        <v>399</v>
      </c>
      <c r="B31" s="56" t="s">
        <v>400</v>
      </c>
      <c r="C31" s="57">
        <f t="shared" si="1"/>
        <v>0</v>
      </c>
      <c r="D31" s="82"/>
      <c r="E31" s="83"/>
      <c r="G31" s="48">
        <f>COUNTIF(3!$G6,"Level One")</f>
        <v>0</v>
      </c>
      <c r="H31" s="48">
        <f>COUNTIF(3!$G6,"Level Two")</f>
        <v>0</v>
      </c>
      <c r="I31" s="48">
        <f>COUNTIF(3!$G6,"Level Three")</f>
        <v>0</v>
      </c>
      <c r="J31" s="48">
        <f>COUNTIF(3!$G6,"Level Four")</f>
        <v>0</v>
      </c>
      <c r="K31" s="48">
        <f>COUNTIF(3!$G6,"N/A")</f>
        <v>0</v>
      </c>
    </row>
    <row r="32" spans="1:11" s="48" customFormat="1" ht="15" customHeight="1">
      <c r="A32" s="55" t="s">
        <v>405</v>
      </c>
      <c r="B32" s="56" t="s">
        <v>206</v>
      </c>
      <c r="C32" s="57">
        <f t="shared" si="1"/>
        <v>0</v>
      </c>
      <c r="D32" s="82"/>
      <c r="E32" s="83"/>
      <c r="G32" s="48">
        <f>COUNTIF(3!$G7,"Level One")</f>
        <v>0</v>
      </c>
      <c r="H32" s="48">
        <f>COUNTIF(3!$G7,"Level Two")</f>
        <v>0</v>
      </c>
      <c r="I32" s="48">
        <f>COUNTIF(3!$G7,"Level Three")</f>
        <v>0</v>
      </c>
      <c r="J32" s="48">
        <f>COUNTIF(3!$G7,"Level Four")</f>
        <v>0</v>
      </c>
      <c r="K32" s="48">
        <f>COUNTIF(3!$G7,"N/A")</f>
        <v>0</v>
      </c>
    </row>
    <row r="33" spans="1:11" s="48" customFormat="1" ht="15" customHeight="1">
      <c r="A33" s="55" t="s">
        <v>411</v>
      </c>
      <c r="B33" s="56" t="s">
        <v>412</v>
      </c>
      <c r="C33" s="57">
        <f t="shared" si="1"/>
        <v>0</v>
      </c>
      <c r="D33" s="82"/>
      <c r="E33" s="83"/>
      <c r="G33" s="48">
        <f>COUNTIF(3!$G8,"Level One")</f>
        <v>0</v>
      </c>
      <c r="H33" s="48">
        <f>COUNTIF(3!$G8,"Level Two")</f>
        <v>0</v>
      </c>
      <c r="I33" s="48">
        <f>COUNTIF(3!$G8,"Level Three")</f>
        <v>0</v>
      </c>
      <c r="J33" s="48">
        <f>COUNTIF(3!$G8,"Level Four")</f>
        <v>0</v>
      </c>
      <c r="K33" s="48">
        <f>COUNTIF(3!$G8,"N/A")</f>
        <v>0</v>
      </c>
    </row>
    <row r="34" spans="1:11" s="48" customFormat="1" ht="15" customHeight="1">
      <c r="A34" s="55" t="s">
        <v>417</v>
      </c>
      <c r="B34" s="56" t="s">
        <v>418</v>
      </c>
      <c r="C34" s="57">
        <f t="shared" si="1"/>
        <v>0</v>
      </c>
      <c r="D34" s="82"/>
      <c r="E34" s="83"/>
      <c r="G34" s="48">
        <f>COUNTIF(3!$G9,"Level One")</f>
        <v>0</v>
      </c>
      <c r="H34" s="48">
        <f>COUNTIF(3!$G9,"Level Two")</f>
        <v>0</v>
      </c>
      <c r="I34" s="48">
        <f>COUNTIF(3!$G9,"Level Three")</f>
        <v>0</v>
      </c>
      <c r="J34" s="48">
        <f>COUNTIF(3!$G9,"Level Four")</f>
        <v>0</v>
      </c>
      <c r="K34" s="48">
        <f>COUNTIF(3!$G9,"N/A")</f>
        <v>0</v>
      </c>
    </row>
    <row r="35" spans="1:11" s="48" customFormat="1" ht="15" customHeight="1">
      <c r="A35" s="55" t="s">
        <v>423</v>
      </c>
      <c r="B35" s="56" t="s">
        <v>424</v>
      </c>
      <c r="C35" s="57">
        <f t="shared" si="1"/>
        <v>0</v>
      </c>
      <c r="D35" s="82"/>
      <c r="E35" s="83"/>
      <c r="G35" s="48">
        <f>COUNTIF(3!$G10,"Level One")</f>
        <v>0</v>
      </c>
      <c r="H35" s="48">
        <f>COUNTIF(3!$G10,"Level Two")</f>
        <v>0</v>
      </c>
      <c r="I35" s="48">
        <f>COUNTIF(3!$G10,"Level Three")</f>
        <v>0</v>
      </c>
      <c r="J35" s="48">
        <f>COUNTIF(3!$G10,"Level Four")</f>
        <v>0</v>
      </c>
      <c r="K35" s="48">
        <f>COUNTIF(3!$G10,"N/A")</f>
        <v>0</v>
      </c>
    </row>
    <row r="36" spans="1:11" s="48" customFormat="1" ht="15" customHeight="1">
      <c r="A36" s="55" t="s">
        <v>429</v>
      </c>
      <c r="B36" s="56" t="s">
        <v>430</v>
      </c>
      <c r="C36" s="57">
        <f t="shared" si="1"/>
        <v>0</v>
      </c>
      <c r="D36" s="82"/>
      <c r="E36" s="83"/>
      <c r="G36" s="48">
        <f>COUNTIF(3!$G11,"Level One")</f>
        <v>0</v>
      </c>
      <c r="H36" s="48">
        <f>COUNTIF(3!$G11,"Level Two")</f>
        <v>0</v>
      </c>
      <c r="I36" s="48">
        <f>COUNTIF(3!$G11,"Level Three")</f>
        <v>0</v>
      </c>
      <c r="J36" s="48">
        <f>COUNTIF(3!$G11,"Level Four")</f>
        <v>0</v>
      </c>
      <c r="K36" s="48">
        <f>COUNTIF(3!$G11,"N/A")</f>
        <v>0</v>
      </c>
    </row>
    <row r="37" spans="1:11" s="48" customFormat="1" ht="15" customHeight="1">
      <c r="A37" s="55" t="s">
        <v>435</v>
      </c>
      <c r="B37" s="56" t="s">
        <v>436</v>
      </c>
      <c r="C37" s="57">
        <f t="shared" si="1"/>
        <v>0</v>
      </c>
      <c r="D37" s="82"/>
      <c r="E37" s="83"/>
      <c r="G37" s="48">
        <f>COUNTIF(3!$G12,"Level One")</f>
        <v>0</v>
      </c>
      <c r="H37" s="48">
        <f>COUNTIF(3!$G12,"Level Two")</f>
        <v>0</v>
      </c>
      <c r="I37" s="48">
        <f>COUNTIF(3!$G12,"Level Three")</f>
        <v>0</v>
      </c>
      <c r="J37" s="48">
        <f>COUNTIF(3!$G12,"Level Four")</f>
        <v>0</v>
      </c>
      <c r="K37" s="48">
        <f>COUNTIF(3!$G12,"N/A")</f>
        <v>0</v>
      </c>
    </row>
    <row r="38" spans="1:11" s="48" customFormat="1" ht="15" customHeight="1">
      <c r="A38" s="55" t="s">
        <v>441</v>
      </c>
      <c r="B38" s="56" t="s">
        <v>442</v>
      </c>
      <c r="C38" s="57">
        <f t="shared" si="1"/>
        <v>0</v>
      </c>
      <c r="D38" s="82"/>
      <c r="E38" s="83"/>
      <c r="G38" s="48">
        <f>COUNTIF(3!$G13,"Level One")</f>
        <v>0</v>
      </c>
      <c r="H38" s="48">
        <f>COUNTIF(3!$G13,"Level Two")</f>
        <v>0</v>
      </c>
      <c r="I38" s="48">
        <f>COUNTIF(3!$G13,"Level Three")</f>
        <v>0</v>
      </c>
      <c r="J38" s="48">
        <f>COUNTIF(3!$G13,"Level Four")</f>
        <v>0</v>
      </c>
      <c r="K38" s="48">
        <f>COUNTIF(3!$G13,"N/A")</f>
        <v>0</v>
      </c>
    </row>
    <row r="39" spans="1:5" s="48" customFormat="1" ht="21.75" customHeight="1">
      <c r="A39" s="81" t="s">
        <v>4</v>
      </c>
      <c r="B39" s="81"/>
      <c r="C39" s="81">
        <f t="shared" si="1"/>
        <v>0</v>
      </c>
      <c r="D39" s="81"/>
      <c r="E39" s="81"/>
    </row>
    <row r="40" spans="1:11" s="48" customFormat="1" ht="15" customHeight="1">
      <c r="A40" s="55" t="s">
        <v>6</v>
      </c>
      <c r="B40" s="56" t="s">
        <v>7</v>
      </c>
      <c r="C40" s="57">
        <f t="shared" si="1"/>
        <v>0</v>
      </c>
      <c r="D40" s="82">
        <f>AVERAGE(C40:C47)</f>
        <v>0</v>
      </c>
      <c r="E40" s="83"/>
      <c r="G40" s="48">
        <f>COUNTIF(4!$G3,"Level One")</f>
        <v>0</v>
      </c>
      <c r="H40" s="48">
        <f>COUNTIF(4!$G3,"Level Two")</f>
        <v>0</v>
      </c>
      <c r="I40" s="48">
        <f>COUNTIF(4!$G3,"Level Three")</f>
        <v>0</v>
      </c>
      <c r="J40" s="48">
        <f>COUNTIF(4!$G3,"Level Four")</f>
        <v>0</v>
      </c>
      <c r="K40" s="48">
        <f>COUNTIF(4!$G3,"N/A")</f>
        <v>0</v>
      </c>
    </row>
    <row r="41" spans="1:11" s="48" customFormat="1" ht="15" customHeight="1">
      <c r="A41" s="55" t="s">
        <v>12</v>
      </c>
      <c r="B41" s="56" t="s">
        <v>13</v>
      </c>
      <c r="C41" s="57">
        <f t="shared" si="1"/>
        <v>0</v>
      </c>
      <c r="D41" s="82"/>
      <c r="E41" s="83"/>
      <c r="G41" s="48">
        <f>COUNTIF(4!$G4,"Level One")</f>
        <v>0</v>
      </c>
      <c r="H41" s="48">
        <f>COUNTIF(4!$G4,"Level Two")</f>
        <v>0</v>
      </c>
      <c r="I41" s="48">
        <f>COUNTIF(4!$G4,"Level Three")</f>
        <v>0</v>
      </c>
      <c r="J41" s="48">
        <f>COUNTIF(4!$G4,"Level Four")</f>
        <v>0</v>
      </c>
      <c r="K41" s="48">
        <f>COUNTIF(4!$G4,"N/A")</f>
        <v>0</v>
      </c>
    </row>
    <row r="42" spans="1:11" s="48" customFormat="1" ht="15" customHeight="1">
      <c r="A42" s="55" t="s">
        <v>18</v>
      </c>
      <c r="B42" s="56" t="s">
        <v>19</v>
      </c>
      <c r="C42" s="57">
        <f t="shared" si="1"/>
        <v>0</v>
      </c>
      <c r="D42" s="82"/>
      <c r="E42" s="83"/>
      <c r="G42" s="48">
        <f>COUNTIF(4!$G5,"Level One")</f>
        <v>0</v>
      </c>
      <c r="H42" s="48">
        <f>COUNTIF(4!$G5,"Level Two")</f>
        <v>0</v>
      </c>
      <c r="I42" s="48">
        <f>COUNTIF(4!$G5,"Level Three")</f>
        <v>0</v>
      </c>
      <c r="J42" s="48">
        <f>COUNTIF(4!$G5,"Level Four")</f>
        <v>0</v>
      </c>
      <c r="K42" s="48">
        <f>COUNTIF(4!$G5,"N/A")</f>
        <v>0</v>
      </c>
    </row>
    <row r="43" spans="1:11" s="48" customFormat="1" ht="15" customHeight="1">
      <c r="A43" s="55" t="s">
        <v>24</v>
      </c>
      <c r="B43" s="56" t="s">
        <v>25</v>
      </c>
      <c r="C43" s="57">
        <f t="shared" si="1"/>
        <v>0</v>
      </c>
      <c r="D43" s="82"/>
      <c r="E43" s="83"/>
      <c r="G43" s="48">
        <f>COUNTIF(4!$G6,"Level One")</f>
        <v>0</v>
      </c>
      <c r="H43" s="48">
        <f>COUNTIF(4!$G6,"Level Two")</f>
        <v>0</v>
      </c>
      <c r="I43" s="48">
        <f>COUNTIF(4!$G6,"Level Three")</f>
        <v>0</v>
      </c>
      <c r="J43" s="48">
        <f>COUNTIF(4!$G6,"Level Four")</f>
        <v>0</v>
      </c>
      <c r="K43" s="48">
        <f>COUNTIF(4!$G6,"N/A")</f>
        <v>0</v>
      </c>
    </row>
    <row r="44" spans="1:11" s="48" customFormat="1" ht="15" customHeight="1">
      <c r="A44" s="55" t="s">
        <v>30</v>
      </c>
      <c r="B44" s="56" t="s">
        <v>31</v>
      </c>
      <c r="C44" s="57">
        <f t="shared" si="1"/>
        <v>0</v>
      </c>
      <c r="D44" s="82"/>
      <c r="E44" s="83"/>
      <c r="G44" s="48">
        <f>COUNTIF(4!$G7,"Level One")</f>
        <v>0</v>
      </c>
      <c r="H44" s="48">
        <f>COUNTIF(4!$G7,"Level Two")</f>
        <v>0</v>
      </c>
      <c r="I44" s="48">
        <f>COUNTIF(4!$G7,"Level Three")</f>
        <v>0</v>
      </c>
      <c r="J44" s="48">
        <f>COUNTIF(4!$G7,"Level Four")</f>
        <v>0</v>
      </c>
      <c r="K44" s="48">
        <f>COUNTIF(4!$G7,"N/A")</f>
        <v>0</v>
      </c>
    </row>
    <row r="45" spans="1:11" s="48" customFormat="1" ht="15" customHeight="1">
      <c r="A45" s="55" t="s">
        <v>36</v>
      </c>
      <c r="B45" s="56" t="s">
        <v>37</v>
      </c>
      <c r="C45" s="57">
        <f t="shared" si="1"/>
        <v>0</v>
      </c>
      <c r="D45" s="82"/>
      <c r="E45" s="83"/>
      <c r="G45" s="48">
        <f>COUNTIF(4!$G8,"Level One")</f>
        <v>0</v>
      </c>
      <c r="H45" s="48">
        <f>COUNTIF(4!$G8,"Level Two")</f>
        <v>0</v>
      </c>
      <c r="I45" s="48">
        <f>COUNTIF(4!$G8,"Level Three")</f>
        <v>0</v>
      </c>
      <c r="J45" s="48">
        <f>COUNTIF(4!$G8,"Level Four")</f>
        <v>0</v>
      </c>
      <c r="K45" s="48">
        <f>COUNTIF(4!$G8,"N/A")</f>
        <v>0</v>
      </c>
    </row>
    <row r="46" spans="1:11" s="48" customFormat="1" ht="15" customHeight="1">
      <c r="A46" s="55" t="s">
        <v>42</v>
      </c>
      <c r="B46" s="56" t="s">
        <v>43</v>
      </c>
      <c r="C46" s="57">
        <f t="shared" si="1"/>
        <v>0</v>
      </c>
      <c r="D46" s="82"/>
      <c r="E46" s="83"/>
      <c r="G46" s="48">
        <f>COUNTIF(4!$G9,"Level One")</f>
        <v>0</v>
      </c>
      <c r="H46" s="48">
        <f>COUNTIF(4!$G9,"Level Two")</f>
        <v>0</v>
      </c>
      <c r="I46" s="48">
        <f>COUNTIF(4!$G9,"Level Three")</f>
        <v>0</v>
      </c>
      <c r="J46" s="48">
        <f>COUNTIF(4!$G9,"Level Four")</f>
        <v>0</v>
      </c>
      <c r="K46" s="48">
        <f>COUNTIF(4!$G9,"N/A")</f>
        <v>0</v>
      </c>
    </row>
    <row r="47" spans="1:11" s="48" customFormat="1" ht="15" customHeight="1">
      <c r="A47" s="55" t="s">
        <v>48</v>
      </c>
      <c r="B47" s="56" t="s">
        <v>49</v>
      </c>
      <c r="C47" s="57">
        <f t="shared" si="1"/>
        <v>0</v>
      </c>
      <c r="D47" s="82"/>
      <c r="E47" s="83"/>
      <c r="G47" s="48">
        <f>COUNTIF(4!$G10,"Level One")</f>
        <v>0</v>
      </c>
      <c r="H47" s="48">
        <f>COUNTIF(4!$G10,"Level Two")</f>
        <v>0</v>
      </c>
      <c r="I47" s="48">
        <f>COUNTIF(4!$G10,"Level Three")</f>
        <v>0</v>
      </c>
      <c r="J47" s="48">
        <f>COUNTIF(4!$G10,"Level Four")</f>
        <v>0</v>
      </c>
      <c r="K47" s="48">
        <f>COUNTIF(4!$G10,"N/A")</f>
        <v>0</v>
      </c>
    </row>
    <row r="48" spans="1:5" s="48" customFormat="1" ht="21.75" customHeight="1">
      <c r="A48" s="81" t="s">
        <v>55</v>
      </c>
      <c r="B48" s="81"/>
      <c r="C48" s="81">
        <f t="shared" si="1"/>
        <v>0</v>
      </c>
      <c r="D48" s="81"/>
      <c r="E48" s="81"/>
    </row>
    <row r="49" spans="1:11" s="48" customFormat="1" ht="15" customHeight="1">
      <c r="A49" s="55" t="s">
        <v>56</v>
      </c>
      <c r="B49" s="56" t="s">
        <v>57</v>
      </c>
      <c r="C49" s="57">
        <f t="shared" si="1"/>
        <v>0</v>
      </c>
      <c r="D49" s="82">
        <f>AVERAGE(C49:C52)</f>
        <v>0</v>
      </c>
      <c r="E49" s="83"/>
      <c r="G49" s="48">
        <f>COUNTIF(5!$G3,"Level One")</f>
        <v>0</v>
      </c>
      <c r="H49" s="48">
        <f>COUNTIF(5!$G3,"Level Two")</f>
        <v>0</v>
      </c>
      <c r="I49" s="48">
        <f>COUNTIF(5!$G3,"Level Three")</f>
        <v>0</v>
      </c>
      <c r="J49" s="48">
        <f>COUNTIF(5!$G3,"Level Four")</f>
        <v>0</v>
      </c>
      <c r="K49" s="48">
        <f>COUNTIF(5!$G3,"N/A")</f>
        <v>0</v>
      </c>
    </row>
    <row r="50" spans="1:11" s="48" customFormat="1" ht="15" customHeight="1">
      <c r="A50" s="55" t="s">
        <v>62</v>
      </c>
      <c r="B50" s="56" t="s">
        <v>63</v>
      </c>
      <c r="C50" s="57">
        <f t="shared" si="1"/>
        <v>0</v>
      </c>
      <c r="D50" s="82"/>
      <c r="E50" s="83"/>
      <c r="G50" s="48">
        <f>COUNTIF(5!$G4,"Level One")</f>
        <v>0</v>
      </c>
      <c r="H50" s="48">
        <f>COUNTIF(5!$G4,"Level Two")</f>
        <v>0</v>
      </c>
      <c r="I50" s="48">
        <f>COUNTIF(5!$G4,"Level Three")</f>
        <v>0</v>
      </c>
      <c r="J50" s="48">
        <f>COUNTIF(5!$G4,"Level Four")</f>
        <v>0</v>
      </c>
      <c r="K50" s="48">
        <f>COUNTIF(5!$G4,"N/A")</f>
        <v>0</v>
      </c>
    </row>
    <row r="51" spans="1:11" s="48" customFormat="1" ht="15" customHeight="1">
      <c r="A51" s="55" t="s">
        <v>68</v>
      </c>
      <c r="B51" s="56" t="s">
        <v>69</v>
      </c>
      <c r="C51" s="57">
        <f t="shared" si="1"/>
        <v>0</v>
      </c>
      <c r="D51" s="82"/>
      <c r="E51" s="83"/>
      <c r="G51" s="48">
        <f>COUNTIF(5!$G5,"Level One")</f>
        <v>0</v>
      </c>
      <c r="H51" s="48">
        <f>COUNTIF(5!$G5,"Level Two")</f>
        <v>0</v>
      </c>
      <c r="I51" s="48">
        <f>COUNTIF(5!$G5,"Level Three")</f>
        <v>0</v>
      </c>
      <c r="J51" s="48">
        <f>COUNTIF(5!$G5,"Level Four")</f>
        <v>0</v>
      </c>
      <c r="K51" s="48">
        <f>COUNTIF(5!$G5,"N/A")</f>
        <v>0</v>
      </c>
    </row>
    <row r="52" spans="1:11" s="48" customFormat="1" ht="15" customHeight="1">
      <c r="A52" s="55" t="s">
        <v>74</v>
      </c>
      <c r="B52" s="56" t="s">
        <v>75</v>
      </c>
      <c r="C52" s="57">
        <f t="shared" si="1"/>
        <v>0</v>
      </c>
      <c r="D52" s="82"/>
      <c r="E52" s="83"/>
      <c r="G52" s="48">
        <f>COUNTIF(5!$G6,"Level One")</f>
        <v>0</v>
      </c>
      <c r="H52" s="48">
        <f>COUNTIF(5!$G6,"Level Two")</f>
        <v>0</v>
      </c>
      <c r="I52" s="48">
        <f>COUNTIF(5!$G6,"Level Three")</f>
        <v>0</v>
      </c>
      <c r="J52" s="48">
        <f>COUNTIF(5!$G6,"Level Four")</f>
        <v>0</v>
      </c>
      <c r="K52" s="48">
        <f>COUNTIF(5!$G6,"N/A")</f>
        <v>0</v>
      </c>
    </row>
    <row r="53" spans="1:5" s="48" customFormat="1" ht="21.75" customHeight="1">
      <c r="A53" s="81" t="s">
        <v>81</v>
      </c>
      <c r="B53" s="81"/>
      <c r="C53" s="81">
        <f t="shared" si="1"/>
        <v>0</v>
      </c>
      <c r="D53" s="81"/>
      <c r="E53" s="81"/>
    </row>
    <row r="54" spans="1:11" s="48" customFormat="1" ht="15" customHeight="1">
      <c r="A54" s="55" t="s">
        <v>82</v>
      </c>
      <c r="B54" s="56" t="s">
        <v>207</v>
      </c>
      <c r="C54" s="57">
        <f aca="true" t="shared" si="2" ref="C54:C74">IF(K54=1,"N/A",(G54*1)+(H54*2)+(I54*3)+(J54*4))</f>
        <v>0</v>
      </c>
      <c r="D54" s="82">
        <f>AVERAGE(C54:C55)</f>
        <v>0</v>
      </c>
      <c r="E54" s="83"/>
      <c r="G54" s="48">
        <f>COUNTIF(6!$G3,"Level One")</f>
        <v>0</v>
      </c>
      <c r="H54" s="48">
        <f>COUNTIF(6!$G3,"Level Two")</f>
        <v>0</v>
      </c>
      <c r="I54" s="48">
        <f>COUNTIF(6!$G3,"Level Three")</f>
        <v>0</v>
      </c>
      <c r="J54" s="48">
        <f>COUNTIF(6!$G3,"Level Four")</f>
        <v>0</v>
      </c>
      <c r="K54" s="48">
        <f>COUNTIF(6!$G3,"N/A")</f>
        <v>0</v>
      </c>
    </row>
    <row r="55" spans="1:11" s="48" customFormat="1" ht="15" customHeight="1">
      <c r="A55" s="55" t="s">
        <v>88</v>
      </c>
      <c r="B55" s="56" t="s">
        <v>208</v>
      </c>
      <c r="C55" s="57">
        <f t="shared" si="2"/>
        <v>0</v>
      </c>
      <c r="D55" s="82"/>
      <c r="E55" s="83"/>
      <c r="G55" s="48">
        <f>COUNTIF(6!$G4,"Level One")</f>
        <v>0</v>
      </c>
      <c r="H55" s="48">
        <f>COUNTIF(6!$G4,"Level Two")</f>
        <v>0</v>
      </c>
      <c r="I55" s="48">
        <f>COUNTIF(6!$G4,"Level Three")</f>
        <v>0</v>
      </c>
      <c r="J55" s="48">
        <f>COUNTIF(6!$G4,"Level Four")</f>
        <v>0</v>
      </c>
      <c r="K55" s="48">
        <f>COUNTIF(6!$G4,"N/A")</f>
        <v>0</v>
      </c>
    </row>
    <row r="56" spans="1:5" s="48" customFormat="1" ht="21.75" customHeight="1">
      <c r="A56" s="81" t="s">
        <v>95</v>
      </c>
      <c r="B56" s="81"/>
      <c r="C56" s="81">
        <f t="shared" si="2"/>
        <v>0</v>
      </c>
      <c r="D56" s="81"/>
      <c r="E56" s="81"/>
    </row>
    <row r="57" spans="1:11" s="48" customFormat="1" ht="15" customHeight="1">
      <c r="A57" s="55" t="s">
        <v>96</v>
      </c>
      <c r="B57" s="56" t="s">
        <v>97</v>
      </c>
      <c r="C57" s="57">
        <f t="shared" si="2"/>
        <v>0</v>
      </c>
      <c r="D57" s="82">
        <f>AVERAGE(C57:C60)</f>
        <v>0</v>
      </c>
      <c r="E57" s="83"/>
      <c r="G57" s="48">
        <f>COUNTIF(7!$G3,"Level One")</f>
        <v>0</v>
      </c>
      <c r="H57" s="48">
        <f>COUNTIF(7!$G3,"Level Two")</f>
        <v>0</v>
      </c>
      <c r="I57" s="48">
        <f>COUNTIF(7!$G3,"Level Three")</f>
        <v>0</v>
      </c>
      <c r="J57" s="48">
        <f>COUNTIF(7!$G3,"Level Four")</f>
        <v>0</v>
      </c>
      <c r="K57" s="48">
        <f>COUNTIF(7!$G3,"N/A")</f>
        <v>0</v>
      </c>
    </row>
    <row r="58" spans="1:11" s="48" customFormat="1" ht="15" customHeight="1">
      <c r="A58" s="55" t="s">
        <v>102</v>
      </c>
      <c r="B58" s="56" t="s">
        <v>209</v>
      </c>
      <c r="C58" s="57">
        <f t="shared" si="2"/>
        <v>0</v>
      </c>
      <c r="D58" s="82"/>
      <c r="E58" s="83"/>
      <c r="G58" s="48">
        <f>COUNTIF(7!$G4,"Level One")</f>
        <v>0</v>
      </c>
      <c r="H58" s="48">
        <f>COUNTIF(7!$G4,"Level Two")</f>
        <v>0</v>
      </c>
      <c r="I58" s="48">
        <f>COUNTIF(7!$G4,"Level Three")</f>
        <v>0</v>
      </c>
      <c r="J58" s="48">
        <f>COUNTIF(7!$G4,"Level Four")</f>
        <v>0</v>
      </c>
      <c r="K58" s="48">
        <f>COUNTIF(7!$G4,"N/A")</f>
        <v>0</v>
      </c>
    </row>
    <row r="59" spans="1:11" s="48" customFormat="1" ht="15" customHeight="1">
      <c r="A59" s="55" t="s">
        <v>108</v>
      </c>
      <c r="B59" s="56" t="s">
        <v>210</v>
      </c>
      <c r="C59" s="57">
        <f t="shared" si="2"/>
        <v>0</v>
      </c>
      <c r="D59" s="82"/>
      <c r="E59" s="83"/>
      <c r="G59" s="48">
        <f>COUNTIF(7!$G5,"Level One")</f>
        <v>0</v>
      </c>
      <c r="H59" s="48">
        <f>COUNTIF(7!$G5,"Level Two")</f>
        <v>0</v>
      </c>
      <c r="I59" s="48">
        <f>COUNTIF(7!$G5,"Level Three")</f>
        <v>0</v>
      </c>
      <c r="J59" s="48">
        <f>COUNTIF(7!$G5,"Level Four")</f>
        <v>0</v>
      </c>
      <c r="K59" s="48">
        <f>COUNTIF(7!$G5,"N/A")</f>
        <v>0</v>
      </c>
    </row>
    <row r="60" spans="1:11" s="48" customFormat="1" ht="15" customHeight="1">
      <c r="A60" s="55" t="s">
        <v>114</v>
      </c>
      <c r="B60" s="56" t="s">
        <v>115</v>
      </c>
      <c r="C60" s="57">
        <f t="shared" si="2"/>
        <v>0</v>
      </c>
      <c r="D60" s="82"/>
      <c r="E60" s="83"/>
      <c r="G60" s="48">
        <f>COUNTIF(7!$G6,"Level One")</f>
        <v>0</v>
      </c>
      <c r="H60" s="48">
        <f>COUNTIF(7!$G6,"Level Two")</f>
        <v>0</v>
      </c>
      <c r="I60" s="48">
        <f>COUNTIF(7!$G6,"Level Three")</f>
        <v>0</v>
      </c>
      <c r="J60" s="48">
        <f>COUNTIF(7!$G6,"Level Four")</f>
        <v>0</v>
      </c>
      <c r="K60" s="48">
        <f>COUNTIF(7!$G6,"N/A")</f>
        <v>0</v>
      </c>
    </row>
    <row r="61" spans="1:5" s="48" customFormat="1" ht="21.75" customHeight="1">
      <c r="A61" s="81" t="s">
        <v>121</v>
      </c>
      <c r="B61" s="81"/>
      <c r="C61" s="81">
        <f t="shared" si="2"/>
        <v>0</v>
      </c>
      <c r="D61" s="81"/>
      <c r="E61" s="81"/>
    </row>
    <row r="62" spans="1:11" s="48" customFormat="1" ht="15" customHeight="1">
      <c r="A62" s="55" t="s">
        <v>122</v>
      </c>
      <c r="B62" s="56" t="s">
        <v>123</v>
      </c>
      <c r="C62" s="57">
        <f t="shared" si="2"/>
        <v>0</v>
      </c>
      <c r="D62" s="82">
        <f>AVERAGE(C62:C65)</f>
        <v>0</v>
      </c>
      <c r="E62" s="83"/>
      <c r="G62" s="48">
        <f>COUNTIF(8!$G3,"Level One")</f>
        <v>0</v>
      </c>
      <c r="H62" s="48">
        <f>COUNTIF(8!$G3,"Level Two")</f>
        <v>0</v>
      </c>
      <c r="I62" s="48">
        <f>COUNTIF(8!$G3,"Level Three")</f>
        <v>0</v>
      </c>
      <c r="J62" s="48">
        <f>COUNTIF(8!$G3,"Level Four")</f>
        <v>0</v>
      </c>
      <c r="K62" s="48">
        <f>COUNTIF(8!$G3,"N/A")</f>
        <v>0</v>
      </c>
    </row>
    <row r="63" spans="1:11" s="48" customFormat="1" ht="15" customHeight="1">
      <c r="A63" s="55" t="s">
        <v>128</v>
      </c>
      <c r="B63" s="56" t="s">
        <v>129</v>
      </c>
      <c r="C63" s="57">
        <f t="shared" si="2"/>
        <v>0</v>
      </c>
      <c r="D63" s="82"/>
      <c r="E63" s="83"/>
      <c r="G63" s="48">
        <f>COUNTIF(8!$G4,"Level One")</f>
        <v>0</v>
      </c>
      <c r="H63" s="48">
        <f>COUNTIF(8!$G4,"Level Two")</f>
        <v>0</v>
      </c>
      <c r="I63" s="48">
        <f>COUNTIF(8!$G4,"Level Three")</f>
        <v>0</v>
      </c>
      <c r="J63" s="48">
        <f>COUNTIF(8!$G4,"Level Four")</f>
        <v>0</v>
      </c>
      <c r="K63" s="48">
        <f>COUNTIF(8!$G4,"N/A")</f>
        <v>0</v>
      </c>
    </row>
    <row r="64" spans="1:11" s="48" customFormat="1" ht="15" customHeight="1">
      <c r="A64" s="55" t="s">
        <v>134</v>
      </c>
      <c r="B64" s="56" t="s">
        <v>135</v>
      </c>
      <c r="C64" s="57">
        <f t="shared" si="2"/>
        <v>0</v>
      </c>
      <c r="D64" s="82"/>
      <c r="E64" s="83"/>
      <c r="G64" s="48">
        <f>COUNTIF(8!$G5,"Level One")</f>
        <v>0</v>
      </c>
      <c r="H64" s="48">
        <f>COUNTIF(8!$G5,"Level Two")</f>
        <v>0</v>
      </c>
      <c r="I64" s="48">
        <f>COUNTIF(8!$G5,"Level Three")</f>
        <v>0</v>
      </c>
      <c r="J64" s="48">
        <f>COUNTIF(8!$G5,"Level Four")</f>
        <v>0</v>
      </c>
      <c r="K64" s="48">
        <f>COUNTIF(8!$G5,"N/A")</f>
        <v>0</v>
      </c>
    </row>
    <row r="65" spans="1:11" s="48" customFormat="1" ht="15" customHeight="1">
      <c r="A65" s="55" t="s">
        <v>140</v>
      </c>
      <c r="B65" s="56" t="s">
        <v>141</v>
      </c>
      <c r="C65" s="57">
        <f t="shared" si="2"/>
        <v>0</v>
      </c>
      <c r="D65" s="82"/>
      <c r="E65" s="83"/>
      <c r="G65" s="48">
        <f>COUNTIF(8!$G6,"Level One")</f>
        <v>0</v>
      </c>
      <c r="H65" s="48">
        <f>COUNTIF(8!$G6,"Level Two")</f>
        <v>0</v>
      </c>
      <c r="I65" s="48">
        <f>COUNTIF(8!$G6,"Level Three")</f>
        <v>0</v>
      </c>
      <c r="J65" s="48">
        <f>COUNTIF(8!$G6,"Level Four")</f>
        <v>0</v>
      </c>
      <c r="K65" s="48">
        <f>COUNTIF(8!$G6,"N/A")</f>
        <v>0</v>
      </c>
    </row>
    <row r="66" spans="1:5" s="48" customFormat="1" ht="21.75" customHeight="1">
      <c r="A66" s="81" t="s">
        <v>147</v>
      </c>
      <c r="B66" s="81"/>
      <c r="C66" s="81">
        <f t="shared" si="2"/>
        <v>0</v>
      </c>
      <c r="D66" s="81"/>
      <c r="E66" s="81"/>
    </row>
    <row r="67" spans="1:11" s="48" customFormat="1" ht="15" customHeight="1">
      <c r="A67" s="55" t="s">
        <v>148</v>
      </c>
      <c r="B67" s="56" t="s">
        <v>149</v>
      </c>
      <c r="C67" s="57">
        <f t="shared" si="2"/>
        <v>0</v>
      </c>
      <c r="D67" s="58">
        <f>AVERAGE(C67)</f>
        <v>0</v>
      </c>
      <c r="E67" s="59"/>
      <c r="G67" s="48">
        <f>COUNTIF(9!$G3,"Level One")</f>
        <v>0</v>
      </c>
      <c r="H67" s="48">
        <f>COUNTIF(9!$G3,"Level Two")</f>
        <v>0</v>
      </c>
      <c r="I67" s="48">
        <f>COUNTIF(9!$G3,"Level Three")</f>
        <v>0</v>
      </c>
      <c r="J67" s="48">
        <f>COUNTIF(9!$G3,"Level Four")</f>
        <v>0</v>
      </c>
      <c r="K67" s="48">
        <f>COUNTIF(9!$G3,"N/A")</f>
        <v>0</v>
      </c>
    </row>
    <row r="68" spans="1:5" s="48" customFormat="1" ht="21.75" customHeight="1">
      <c r="A68" s="81" t="s">
        <v>155</v>
      </c>
      <c r="B68" s="81"/>
      <c r="C68" s="81">
        <f t="shared" si="2"/>
        <v>0</v>
      </c>
      <c r="D68" s="81"/>
      <c r="E68" s="81"/>
    </row>
    <row r="69" spans="1:11" s="48" customFormat="1" ht="15" customHeight="1">
      <c r="A69" s="55" t="s">
        <v>156</v>
      </c>
      <c r="B69" s="56" t="s">
        <v>157</v>
      </c>
      <c r="C69" s="57">
        <f t="shared" si="2"/>
        <v>0</v>
      </c>
      <c r="D69" s="82">
        <f>AVERAGE(C69:C74)</f>
        <v>0</v>
      </c>
      <c r="E69" s="84"/>
      <c r="G69" s="48">
        <f>COUNTIF('10'!$G3,"Level One")</f>
        <v>0</v>
      </c>
      <c r="H69" s="48">
        <f>COUNTIF('10'!$G3,"Level Two")</f>
        <v>0</v>
      </c>
      <c r="I69" s="48">
        <f>COUNTIF('10'!$G3,"Level Three")</f>
        <v>0</v>
      </c>
      <c r="J69" s="48">
        <f>COUNTIF('10'!$G3,"Level Four")</f>
        <v>0</v>
      </c>
      <c r="K69" s="48">
        <f>COUNTIF('10'!$G3,"N/A")</f>
        <v>0</v>
      </c>
    </row>
    <row r="70" spans="1:11" s="48" customFormat="1" ht="15" customHeight="1">
      <c r="A70" s="55" t="s">
        <v>162</v>
      </c>
      <c r="B70" s="56" t="s">
        <v>163</v>
      </c>
      <c r="C70" s="57">
        <f t="shared" si="2"/>
        <v>0</v>
      </c>
      <c r="D70" s="82"/>
      <c r="E70" s="84"/>
      <c r="G70" s="48">
        <f>COUNTIF('10'!$G4,"Level One")</f>
        <v>0</v>
      </c>
      <c r="H70" s="48">
        <f>COUNTIF('10'!$G4,"Level Two")</f>
        <v>0</v>
      </c>
      <c r="I70" s="48">
        <f>COUNTIF('10'!$G4,"Level Three")</f>
        <v>0</v>
      </c>
      <c r="J70" s="48">
        <f>COUNTIF('10'!$G4,"Level Four")</f>
        <v>0</v>
      </c>
      <c r="K70" s="48">
        <f>COUNTIF('10'!$G4,"N/A")</f>
        <v>0</v>
      </c>
    </row>
    <row r="71" spans="1:11" s="48" customFormat="1" ht="15" customHeight="1">
      <c r="A71" s="55" t="s">
        <v>168</v>
      </c>
      <c r="B71" s="56" t="s">
        <v>169</v>
      </c>
      <c r="C71" s="57">
        <f t="shared" si="2"/>
        <v>0</v>
      </c>
      <c r="D71" s="82"/>
      <c r="E71" s="84"/>
      <c r="G71" s="48">
        <f>COUNTIF('10'!$G5,"Level One")</f>
        <v>0</v>
      </c>
      <c r="H71" s="48">
        <f>COUNTIF('10'!$G5,"Level Two")</f>
        <v>0</v>
      </c>
      <c r="I71" s="48">
        <f>COUNTIF('10'!$G5,"Level Three")</f>
        <v>0</v>
      </c>
      <c r="J71" s="48">
        <f>COUNTIF('10'!$G5,"Level Four")</f>
        <v>0</v>
      </c>
      <c r="K71" s="48">
        <f>COUNTIF('10'!$G5,"N/A")</f>
        <v>0</v>
      </c>
    </row>
    <row r="72" spans="1:11" s="48" customFormat="1" ht="15" customHeight="1">
      <c r="A72" s="55" t="s">
        <v>174</v>
      </c>
      <c r="B72" s="56" t="s">
        <v>211</v>
      </c>
      <c r="C72" s="57">
        <f t="shared" si="2"/>
        <v>0</v>
      </c>
      <c r="D72" s="82"/>
      <c r="E72" s="84"/>
      <c r="G72" s="48">
        <f>COUNTIF('10'!$G6,"Level One")</f>
        <v>0</v>
      </c>
      <c r="H72" s="48">
        <f>COUNTIF('10'!$G6,"Level Two")</f>
        <v>0</v>
      </c>
      <c r="I72" s="48">
        <f>COUNTIF('10'!$G6,"Level Three")</f>
        <v>0</v>
      </c>
      <c r="J72" s="48">
        <f>COUNTIF('10'!$G6,"Level Four")</f>
        <v>0</v>
      </c>
      <c r="K72" s="48">
        <f>COUNTIF('10'!$G6,"N/A")</f>
        <v>0</v>
      </c>
    </row>
    <row r="73" spans="1:11" s="48" customFormat="1" ht="15" customHeight="1">
      <c r="A73" s="55" t="s">
        <v>180</v>
      </c>
      <c r="B73" s="56" t="s">
        <v>181</v>
      </c>
      <c r="C73" s="57">
        <f t="shared" si="2"/>
        <v>0</v>
      </c>
      <c r="D73" s="82"/>
      <c r="E73" s="84"/>
      <c r="G73" s="48">
        <f>COUNTIF('10'!$G7,"Level One")</f>
        <v>0</v>
      </c>
      <c r="H73" s="48">
        <f>COUNTIF('10'!$G7,"Level Two")</f>
        <v>0</v>
      </c>
      <c r="I73" s="48">
        <f>COUNTIF('10'!$G7,"Level Three")</f>
        <v>0</v>
      </c>
      <c r="J73" s="48">
        <f>COUNTIF('10'!$G7,"Level Four")</f>
        <v>0</v>
      </c>
      <c r="K73" s="48">
        <f>COUNTIF('10'!$G7,"N/A")</f>
        <v>0</v>
      </c>
    </row>
    <row r="74" spans="1:11" s="48" customFormat="1" ht="15" customHeight="1">
      <c r="A74" s="55" t="s">
        <v>186</v>
      </c>
      <c r="B74" s="56" t="s">
        <v>187</v>
      </c>
      <c r="C74" s="57">
        <f t="shared" si="2"/>
        <v>0</v>
      </c>
      <c r="D74" s="82"/>
      <c r="E74" s="84"/>
      <c r="G74" s="48">
        <f>COUNTIF('10'!$G8,"Level One")</f>
        <v>0</v>
      </c>
      <c r="H74" s="48">
        <f>COUNTIF('10'!$G8,"Level Two")</f>
        <v>0</v>
      </c>
      <c r="I74" s="48">
        <f>COUNTIF('10'!$G8,"Level Three")</f>
        <v>0</v>
      </c>
      <c r="J74" s="48">
        <f>COUNTIF('10'!$G8,"Level Four")</f>
        <v>0</v>
      </c>
      <c r="K74" s="48">
        <f>COUNTIF('10'!$G8,"N/A")</f>
        <v>0</v>
      </c>
    </row>
    <row r="75" spans="1:13" s="64" customFormat="1" ht="12.75">
      <c r="A75" s="60"/>
      <c r="B75" s="61"/>
      <c r="C75" s="62"/>
      <c r="D75" s="62"/>
      <c r="E75" s="62"/>
      <c r="F75" s="63"/>
      <c r="G75" s="63"/>
      <c r="H75" s="63"/>
      <c r="I75" s="63"/>
      <c r="J75" s="63"/>
      <c r="K75" s="63"/>
      <c r="L75" s="63"/>
      <c r="M75" s="63"/>
    </row>
    <row r="76" spans="2:13" s="64" customFormat="1" ht="12.75">
      <c r="B76" s="65" t="s">
        <v>212</v>
      </c>
      <c r="C76" s="66">
        <f>D$69</f>
        <v>0</v>
      </c>
      <c r="D76" s="63"/>
      <c r="E76" s="63"/>
      <c r="F76" s="63"/>
      <c r="G76" s="63"/>
      <c r="H76" s="63"/>
      <c r="I76" s="63"/>
      <c r="J76" s="63"/>
      <c r="K76" s="63"/>
      <c r="L76" s="63"/>
      <c r="M76" s="63"/>
    </row>
    <row r="77" spans="2:3" s="64" customFormat="1" ht="12.75">
      <c r="B77" s="65" t="s">
        <v>213</v>
      </c>
      <c r="C77" s="66">
        <f>D$67</f>
        <v>0</v>
      </c>
    </row>
    <row r="78" spans="2:3" s="64" customFormat="1" ht="12.75">
      <c r="B78" s="65" t="s">
        <v>214</v>
      </c>
      <c r="C78" s="66">
        <f>D$62</f>
        <v>0</v>
      </c>
    </row>
    <row r="79" spans="2:3" s="64" customFormat="1" ht="12.75">
      <c r="B79" s="65" t="s">
        <v>215</v>
      </c>
      <c r="C79" s="66">
        <f>D$57</f>
        <v>0</v>
      </c>
    </row>
    <row r="80" spans="2:3" s="64" customFormat="1" ht="12.75">
      <c r="B80" s="65" t="s">
        <v>216</v>
      </c>
      <c r="C80" s="66">
        <f>D$54</f>
        <v>0</v>
      </c>
    </row>
    <row r="81" spans="2:3" s="64" customFormat="1" ht="12.75">
      <c r="B81" s="65" t="s">
        <v>217</v>
      </c>
      <c r="C81" s="66">
        <f>D$49</f>
        <v>0</v>
      </c>
    </row>
    <row r="82" spans="2:3" s="64" customFormat="1" ht="12.75">
      <c r="B82" s="65" t="s">
        <v>218</v>
      </c>
      <c r="C82" s="66">
        <f>D$40</f>
        <v>0</v>
      </c>
    </row>
    <row r="83" spans="2:3" s="64" customFormat="1" ht="12.75">
      <c r="B83" s="65" t="s">
        <v>219</v>
      </c>
      <c r="C83" s="66">
        <f>D$28</f>
        <v>0</v>
      </c>
    </row>
    <row r="84" spans="2:3" s="64" customFormat="1" ht="12.75">
      <c r="B84" s="65" t="s">
        <v>220</v>
      </c>
      <c r="C84" s="66">
        <f>D$22</f>
        <v>0</v>
      </c>
    </row>
    <row r="85" spans="2:3" s="64" customFormat="1" ht="12.75">
      <c r="B85" s="65" t="s">
        <v>221</v>
      </c>
      <c r="C85" s="66">
        <f>D$5</f>
        <v>0</v>
      </c>
    </row>
    <row r="86" spans="1:2" s="64" customFormat="1" ht="12.75">
      <c r="A86" s="67"/>
      <c r="B86" s="68"/>
    </row>
    <row r="87" spans="1:2" s="64" customFormat="1" ht="12.75">
      <c r="A87" s="67"/>
      <c r="B87" s="68"/>
    </row>
    <row r="88" s="64" customFormat="1" ht="12.75">
      <c r="A88" s="67"/>
    </row>
    <row r="89" ht="12.75">
      <c r="A89" s="69"/>
    </row>
    <row r="90" ht="12.75">
      <c r="A90" s="69"/>
    </row>
  </sheetData>
  <sheetProtection sheet="1" objects="1" scenarios="1"/>
  <mergeCells count="30">
    <mergeCell ref="A68:E68"/>
    <mergeCell ref="D69:D74"/>
    <mergeCell ref="E69:E74"/>
    <mergeCell ref="A61:E61"/>
    <mergeCell ref="D62:D65"/>
    <mergeCell ref="E62:E65"/>
    <mergeCell ref="A66:E66"/>
    <mergeCell ref="D54:D55"/>
    <mergeCell ref="E54:E55"/>
    <mergeCell ref="A56:E56"/>
    <mergeCell ref="D57:D60"/>
    <mergeCell ref="E57:E60"/>
    <mergeCell ref="A48:E48"/>
    <mergeCell ref="D49:D52"/>
    <mergeCell ref="E49:E52"/>
    <mergeCell ref="A53:E53"/>
    <mergeCell ref="A39:E39"/>
    <mergeCell ref="D40:D47"/>
    <mergeCell ref="E40:E47"/>
    <mergeCell ref="A21:E21"/>
    <mergeCell ref="D22:D26"/>
    <mergeCell ref="E22:E26"/>
    <mergeCell ref="A27:E27"/>
    <mergeCell ref="A1:E1"/>
    <mergeCell ref="A2:B3"/>
    <mergeCell ref="A4:E4"/>
    <mergeCell ref="D5:D20"/>
    <mergeCell ref="E5:E20"/>
    <mergeCell ref="D28:D38"/>
    <mergeCell ref="E28:E38"/>
  </mergeCells>
  <conditionalFormatting sqref="C5:C20 C22:C26 C28:C38 C40:C47 C49:C52 C54:C55 C57:C60 C62:C65 C67 C69:C74">
    <cfRule type="cellIs" priority="1" dxfId="1" operator="lessThanOrEqual" stopIfTrue="1">
      <formula>0</formula>
    </cfRule>
  </conditionalFormatting>
  <dataValidations count="2">
    <dataValidation type="list" allowBlank="1" showInputMessage="1" showErrorMessage="1" prompt="Click arrow to make selection." errorTitle="Oops!" error="You must choose from the list provided.  Select 'Cancel' and then click on the arrow to view the list." sqref="E5:E20">
      <formula1>"High Priority,Medium Priority,Low Priority"</formula1>
      <formula2>0</formula2>
    </dataValidation>
    <dataValidation type="list" allowBlank="1" showErrorMessage="1" prompt="Click arrow to make selection." errorTitle="Oops!" error="You must choose from the list provided.  Select 'Cancel' and then click on the arrow to view the list." sqref="E22:E26 E28:E38 E40:E47 E49:E52 E54:E55 E57:E60 E62:E65 E67 E69:E74">
      <formula1>"High Priority,Medium Priority,Low Priority"</formula1>
      <formula2>0</formula2>
    </dataValidation>
  </dataValidations>
  <hyperlinks>
    <hyperlink ref="B5" location="'1'!G3" display="Missioon"/>
    <hyperlink ref="B6" location="'1'!G4" display="Visiooni selgus"/>
    <hyperlink ref="B7" location="'1'!G5" display="Visiooni julgus"/>
    <hyperlink ref="B8" location="'1'!G6" display="Strateegilised eesmärgid"/>
    <hyperlink ref="B9" location="'1'!G7" display="Üldine strateegia"/>
    <hyperlink ref="B10" location="'1'!G8" display="Strateegiline planeerimine"/>
    <hyperlink ref="B11" location="'1'!G9" display="Planeerimise süsteemid"/>
    <hyperlink ref="B12" location="'1'!G10" display="Eesmärgid / soovitud tulemuslikkus"/>
    <hyperlink ref="B13" location="'1'!G11" display="Igapäevane planeerimine"/>
    <hyperlink ref="B14" location="'1'!G12" display="Organisatsiooni protsesside kasutamine ja arendamine"/>
    <hyperlink ref="B15" location="'1'!G13" display="Otsuste tegemise struktuur"/>
    <hyperlink ref="B16" location="'1'!G14" display="Tegevusvaldkonna monitooring"/>
    <hyperlink ref="B17" location="'1'!G15" display="Teadmiste juhtimine"/>
    <hyperlink ref="B18" location="'1'!G16" display="Tegevussuundade vaheline koordineerimine"/>
    <hyperlink ref="B19" location="'1'!G17" display="Jagatud uskumused ja väärtushinnangud"/>
    <hyperlink ref="B20" location="'1'!G18" display="Ühised tavad ja tegevused"/>
    <hyperlink ref="B22" location="'2'!G3" display="Tulemuste mõõtmine"/>
    <hyperlink ref="B23" location="'2'!G4" display="Tulemuste analüüs ja tegevuse kohandamine"/>
    <hyperlink ref="B24" location="'2'!G5" display="Tegevuste korrastatus ja seostatus"/>
    <hyperlink ref="B25" location="'2'!G6" display="Tegevuste kasv ja laienemine"/>
    <hyperlink ref="B26" location="'2'!G7" display="Uute tegevuste arendus"/>
    <hyperlink ref="B28" location="'3'!G3" display="Juhtide värbamine, hoidmine ja arendamine"/>
    <hyperlink ref="B29" location="'3'!G4" display="Töötajate värbamine, hoidmine ja arendamine"/>
    <hyperlink ref="B30" location="'3'!G5" display="Personali planeerimine"/>
    <hyperlink ref="B31" location="'3'!G6" display="Motivaatorid"/>
    <hyperlink ref="B32" location="'3'!G7" display="Saavutustele orienteeritud kultuur"/>
    <hyperlink ref="B33" location="'3'!G8" display="Ametikirjeldused"/>
    <hyperlink ref="B34" location="'3'!G9" display="Organisatsiooni ülesehitus"/>
    <hyperlink ref="B35" location="'3'!G10" display="Kohtade täituvus ja kaadrivoolavus"/>
    <hyperlink ref="B36" location="'3'!G11" display="Juhid"/>
    <hyperlink ref="B37" location="'3'!G12" display="Töötajad"/>
    <hyperlink ref="B38" location="'3'!G13" display="Vabatahtlikud"/>
    <hyperlink ref="B40" location="'4'!G3" display="Kogemus ja sotsiaalne eetos"/>
    <hyperlink ref="B41" location="'4'!G4" display="Isikuomadused ja suhtlusoskused"/>
    <hyperlink ref="B42" location="'4'!G5" display="Kirg ja visioon"/>
    <hyperlink ref="B43" location="'4'!G6" display="Inimeste juhtimise oskused"/>
    <hyperlink ref="B44" location="'4'!G7" display="Tulemusele orienteeritus"/>
    <hyperlink ref="B45" location="'4'!G8" display="Analüütiline ja strateegiline mõtlemine"/>
    <hyperlink ref="B46" location="'4'!G9" display="Finantstarkus"/>
    <hyperlink ref="B47" location="'4'!G10" display="Juhtkonna ja töötajate sõltuvus tegevjuhist"/>
    <hyperlink ref="B49" location="'5'!G3" display="Telefon / faks"/>
    <hyperlink ref="B50" location="'5'!G4" display="Arvutid, tarkvara, arvutivõrk ja e-post"/>
    <hyperlink ref="B51" location="'5'!G5" display="Veebilehekülg"/>
    <hyperlink ref="B52" location="'5'!G6" display="Andmebaasid ja juhtimisinfosüsteemid"/>
    <hyperlink ref="B54" location="'6'!G3" display="Finantsplaneerimine / eelarvestamine"/>
    <hyperlink ref="B55" location="'6'!G4" display="Finantstehingute juhtimine"/>
    <hyperlink ref="B57" location="'7'!G3" display="Rahastusmudel"/>
    <hyperlink ref="B58" location="'7'!G4" display="Rahastuse leidmine"/>
    <hyperlink ref="B59" location="'7'!G5" display="Rahastuse arendamise planeerimine"/>
    <hyperlink ref="B60" location="'7'!G6" display="Omateenitud tulu"/>
    <hyperlink ref="B62" location="'8'!G3" display="Nõukogu suunav roll"/>
    <hyperlink ref="B63" location="'8'!G4" display="Nõukogu kaasatus ja toetus"/>
    <hyperlink ref="B64" location="'8'!G5" display="Nõukogu osalemine rahastamises"/>
    <hyperlink ref="B65" location="'8'!G6" display="Nõukogu koosseis ja pühendumus"/>
    <hyperlink ref="B67" location="'9'!G3" display="Juriidiliste riskide juhtimine"/>
    <hyperlink ref="B69" location="'10'!G3" display="Kommunikatsiooni efektiivsus"/>
    <hyperlink ref="B70" location="'10'!G4" display="Kommunikatsiooni strateegia"/>
    <hyperlink ref="B71" location="'10'!G5" display="Avalikussuhted ja turundus"/>
    <hyperlink ref="B72" location="'10'!G6" display="Kohaolek ja kaasatus kogukonnas"/>
    <hyperlink ref="B73" location="'10'!G7" display="Koostöösuhete loomine ja arendamine"/>
    <hyperlink ref="B74" location="'10'!G8" display="Mõju seadusloomele"/>
  </hyperlinks>
  <printOptions horizontalCentered="1"/>
  <pageMargins left="0.5" right="0.5" top="0.5" bottom="0.75" header="0.5118055555555555" footer="0.5"/>
  <pageSetup horizontalDpi="300" verticalDpi="300" orientation="portrait" scale="90"/>
  <headerFooter alignWithMargins="0">
    <oddFooter>&amp;C&amp;F, &amp;A, &amp;D, Page &amp;P of &amp;N</oddFooter>
  </headerFooter>
  <rowBreaks count="1" manualBreakCount="1">
    <brk id="38" max="255" man="1"/>
  </rowBreaks>
</worksheet>
</file>

<file path=xl/worksheets/sheet14.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L7" sqref="L7"/>
    </sheetView>
  </sheetViews>
  <sheetFormatPr defaultColWidth="10.5" defaultRowHeight="12.75"/>
  <sheetData/>
  <sheetProtection sheet="1" objects="1" scenarios="1"/>
  <printOptions/>
  <pageMargins left="0.5" right="0.5" top="0.5" bottom="0.75" header="0.5118055555555555" footer="0.5"/>
  <pageSetup horizontalDpi="300" verticalDpi="300" orientation="landscape"/>
  <headerFooter alignWithMargins="0">
    <oddFooter>&amp;C&amp;F, &amp;A, &amp;D, 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18"/>
  <sheetViews>
    <sheetView zoomScale="90" zoomScaleNormal="90" zoomScalePageLayoutView="0" workbookViewId="0" topLeftCell="A1">
      <pane ySplit="1" topLeftCell="A2" activePane="bottomLeft" state="frozen"/>
      <selection pane="topLeft" activeCell="A1" sqref="A1"/>
      <selection pane="bottomLeft" activeCell="A18" sqref="A18:B18"/>
    </sheetView>
  </sheetViews>
  <sheetFormatPr defaultColWidth="0" defaultRowHeight="12.75" customHeight="1" zeroHeight="1"/>
  <cols>
    <col min="1" max="1" width="44.66015625" style="9" customWidth="1"/>
    <col min="2" max="2" width="85.83203125" style="10" customWidth="1"/>
    <col min="3" max="3" width="0.328125" style="10" customWidth="1"/>
    <col min="4" max="16384" width="0" style="10" hidden="1" customWidth="1"/>
  </cols>
  <sheetData>
    <row r="1" spans="1:2" ht="42" customHeight="1">
      <c r="A1" s="70" t="s">
        <v>232</v>
      </c>
      <c r="B1" s="70"/>
    </row>
    <row r="2" spans="1:2" s="13" customFormat="1" ht="18" customHeight="1">
      <c r="A2" s="11" t="s">
        <v>233</v>
      </c>
      <c r="B2" s="12"/>
    </row>
    <row r="3" spans="1:2" s="13" customFormat="1" ht="18" customHeight="1">
      <c r="A3" s="14" t="s">
        <v>234</v>
      </c>
      <c r="B3" s="12"/>
    </row>
    <row r="4" spans="1:2" s="13" customFormat="1" ht="18" customHeight="1">
      <c r="A4" s="14" t="s">
        <v>235</v>
      </c>
      <c r="B4" s="12"/>
    </row>
    <row r="5" spans="1:2" s="13" customFormat="1" ht="18" customHeight="1">
      <c r="A5" s="14" t="s">
        <v>236</v>
      </c>
      <c r="B5" s="15"/>
    </row>
    <row r="6" spans="1:2" s="16" customFormat="1" ht="37.5" customHeight="1">
      <c r="A6" s="71"/>
      <c r="B6" s="71"/>
    </row>
    <row r="7" spans="1:2" s="13" customFormat="1" ht="22.5" customHeight="1">
      <c r="A7" s="72" t="s">
        <v>237</v>
      </c>
      <c r="B7" s="72"/>
    </row>
    <row r="8" spans="1:2" s="13" customFormat="1" ht="18" customHeight="1">
      <c r="A8" s="11" t="s">
        <v>238</v>
      </c>
      <c r="B8" s="12"/>
    </row>
    <row r="9" spans="1:2" s="13" customFormat="1" ht="18" customHeight="1">
      <c r="A9" s="14" t="s">
        <v>239</v>
      </c>
      <c r="B9" s="12"/>
    </row>
    <row r="10" spans="1:2" s="13" customFormat="1" ht="18" customHeight="1">
      <c r="A10" s="11" t="s">
        <v>238</v>
      </c>
      <c r="B10" s="12"/>
    </row>
    <row r="11" spans="1:2" s="13" customFormat="1" ht="18" customHeight="1">
      <c r="A11" s="14" t="s">
        <v>239</v>
      </c>
      <c r="B11" s="12"/>
    </row>
    <row r="12" spans="1:2" s="13" customFormat="1" ht="18" customHeight="1">
      <c r="A12" s="11" t="s">
        <v>238</v>
      </c>
      <c r="B12" s="12"/>
    </row>
    <row r="13" spans="1:2" s="13" customFormat="1" ht="18" customHeight="1">
      <c r="A13" s="14" t="s">
        <v>239</v>
      </c>
      <c r="B13" s="12"/>
    </row>
    <row r="14" spans="1:2" s="13" customFormat="1" ht="18" customHeight="1">
      <c r="A14" s="11" t="s">
        <v>238</v>
      </c>
      <c r="B14" s="12"/>
    </row>
    <row r="15" spans="1:2" s="13" customFormat="1" ht="18" customHeight="1">
      <c r="A15" s="14" t="s">
        <v>239</v>
      </c>
      <c r="B15" s="12"/>
    </row>
    <row r="16" spans="1:2" s="13" customFormat="1" ht="18" customHeight="1">
      <c r="A16" s="11" t="s">
        <v>238</v>
      </c>
      <c r="B16" s="12"/>
    </row>
    <row r="17" spans="1:2" s="13" customFormat="1" ht="18" customHeight="1">
      <c r="A17" s="14" t="s">
        <v>239</v>
      </c>
      <c r="B17" s="12"/>
    </row>
    <row r="18" spans="1:2" s="16" customFormat="1" ht="21.75" customHeight="1">
      <c r="A18" s="73" t="s">
        <v>240</v>
      </c>
      <c r="B18" s="73"/>
    </row>
  </sheetData>
  <sheetProtection sheet="1" objects="1" scenarios="1"/>
  <mergeCells count="4">
    <mergeCell ref="A1:B1"/>
    <mergeCell ref="A6:B6"/>
    <mergeCell ref="A7:B7"/>
    <mergeCell ref="A18:B18"/>
  </mergeCells>
  <printOptions horizontalCentered="1"/>
  <pageMargins left="0.5" right="0.5" top="0.5" bottom="0.75" header="0.5118055555555555" footer="0.5"/>
  <pageSetup fitToHeight="5" fitToWidth="1" horizontalDpi="300" verticalDpi="300" orientation="portrait"/>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B3" sqref="B3"/>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241</v>
      </c>
      <c r="B1" s="75"/>
      <c r="C1" s="75"/>
      <c r="D1" s="75"/>
      <c r="E1" s="75"/>
      <c r="F1" s="75"/>
      <c r="G1" s="75"/>
    </row>
    <row r="2" spans="1:7" ht="54.75" customHeight="1">
      <c r="A2" s="76" t="s">
        <v>242</v>
      </c>
      <c r="B2" s="76"/>
      <c r="C2" s="21" t="s">
        <v>243</v>
      </c>
      <c r="D2" s="21" t="s">
        <v>244</v>
      </c>
      <c r="E2" s="21" t="s">
        <v>245</v>
      </c>
      <c r="F2" s="21" t="s">
        <v>246</v>
      </c>
      <c r="G2" s="22" t="s">
        <v>247</v>
      </c>
    </row>
    <row r="3" spans="1:7" ht="102" customHeight="1">
      <c r="A3" s="23" t="s">
        <v>248</v>
      </c>
      <c r="B3" s="24" t="s">
        <v>249</v>
      </c>
      <c r="C3" s="25" t="s">
        <v>250</v>
      </c>
      <c r="D3" s="25" t="s">
        <v>251</v>
      </c>
      <c r="E3" s="25" t="s">
        <v>252</v>
      </c>
      <c r="F3" s="25" t="s">
        <v>253</v>
      </c>
      <c r="G3" s="26"/>
    </row>
    <row r="4" spans="1:7" ht="127.5">
      <c r="A4" s="23" t="s">
        <v>254</v>
      </c>
      <c r="B4" s="24" t="s">
        <v>255</v>
      </c>
      <c r="C4" s="25" t="s">
        <v>256</v>
      </c>
      <c r="D4" s="25" t="s">
        <v>257</v>
      </c>
      <c r="E4" s="25" t="s">
        <v>258</v>
      </c>
      <c r="F4" s="25" t="s">
        <v>259</v>
      </c>
      <c r="G4" s="26"/>
    </row>
    <row r="5" spans="1:7" ht="68.25" customHeight="1">
      <c r="A5" s="23" t="s">
        <v>260</v>
      </c>
      <c r="B5" s="24" t="s">
        <v>261</v>
      </c>
      <c r="C5" s="25" t="s">
        <v>262</v>
      </c>
      <c r="D5" s="25" t="s">
        <v>263</v>
      </c>
      <c r="E5" s="25" t="s">
        <v>264</v>
      </c>
      <c r="F5" s="25" t="s">
        <v>265</v>
      </c>
      <c r="G5" s="26"/>
    </row>
    <row r="6" spans="1:7" ht="147" customHeight="1">
      <c r="A6" s="23" t="s">
        <v>266</v>
      </c>
      <c r="B6" s="24" t="s">
        <v>267</v>
      </c>
      <c r="C6" s="25" t="s">
        <v>268</v>
      </c>
      <c r="D6" s="25" t="s">
        <v>269</v>
      </c>
      <c r="E6" s="25" t="s">
        <v>270</v>
      </c>
      <c r="F6" s="25" t="s">
        <v>271</v>
      </c>
      <c r="G6" s="26"/>
    </row>
    <row r="7" spans="1:7" ht="124.5" customHeight="1">
      <c r="A7" s="23" t="s">
        <v>272</v>
      </c>
      <c r="B7" s="24" t="s">
        <v>273</v>
      </c>
      <c r="C7" s="25" t="s">
        <v>274</v>
      </c>
      <c r="D7" s="25" t="s">
        <v>275</v>
      </c>
      <c r="E7" s="25" t="s">
        <v>276</v>
      </c>
      <c r="F7" s="25" t="s">
        <v>277</v>
      </c>
      <c r="G7" s="26"/>
    </row>
    <row r="8" spans="1:7" ht="153">
      <c r="A8" s="23" t="s">
        <v>278</v>
      </c>
      <c r="B8" s="24" t="s">
        <v>279</v>
      </c>
      <c r="C8" s="25" t="s">
        <v>280</v>
      </c>
      <c r="D8" s="25" t="s">
        <v>281</v>
      </c>
      <c r="E8" s="25" t="s">
        <v>282</v>
      </c>
      <c r="F8" s="25" t="s">
        <v>283</v>
      </c>
      <c r="G8" s="26"/>
    </row>
    <row r="9" spans="1:7" ht="125.25" customHeight="1">
      <c r="A9" s="23" t="s">
        <v>284</v>
      </c>
      <c r="B9" s="24" t="s">
        <v>285</v>
      </c>
      <c r="C9" s="25" t="s">
        <v>286</v>
      </c>
      <c r="D9" s="25" t="s">
        <v>287</v>
      </c>
      <c r="E9" s="25" t="s">
        <v>288</v>
      </c>
      <c r="F9" s="25" t="s">
        <v>289</v>
      </c>
      <c r="G9" s="26"/>
    </row>
    <row r="10" spans="1:7" ht="153">
      <c r="A10" s="23" t="s">
        <v>290</v>
      </c>
      <c r="B10" s="24" t="s">
        <v>291</v>
      </c>
      <c r="C10" s="25" t="s">
        <v>292</v>
      </c>
      <c r="D10" s="25" t="s">
        <v>293</v>
      </c>
      <c r="E10" s="25" t="s">
        <v>294</v>
      </c>
      <c r="F10" s="25" t="s">
        <v>295</v>
      </c>
      <c r="G10" s="26"/>
    </row>
    <row r="11" spans="1:7" ht="191.25">
      <c r="A11" s="23" t="s">
        <v>296</v>
      </c>
      <c r="B11" s="24" t="s">
        <v>297</v>
      </c>
      <c r="C11" s="25" t="s">
        <v>298</v>
      </c>
      <c r="D11" s="25" t="s">
        <v>299</v>
      </c>
      <c r="E11" s="25" t="s">
        <v>300</v>
      </c>
      <c r="F11" s="25" t="s">
        <v>301</v>
      </c>
      <c r="G11" s="26"/>
    </row>
    <row r="12" spans="1:7" ht="204">
      <c r="A12" s="23" t="s">
        <v>302</v>
      </c>
      <c r="B12" s="24" t="s">
        <v>303</v>
      </c>
      <c r="C12" s="25" t="s">
        <v>304</v>
      </c>
      <c r="D12" s="25" t="s">
        <v>305</v>
      </c>
      <c r="E12" s="25" t="s">
        <v>306</v>
      </c>
      <c r="F12" s="25" t="s">
        <v>307</v>
      </c>
      <c r="G12" s="26"/>
    </row>
    <row r="13" spans="1:7" ht="89.25">
      <c r="A13" s="23" t="s">
        <v>308</v>
      </c>
      <c r="B13" s="24" t="s">
        <v>309</v>
      </c>
      <c r="C13" s="25" t="s">
        <v>310</v>
      </c>
      <c r="D13" s="25" t="s">
        <v>311</v>
      </c>
      <c r="E13" s="25" t="s">
        <v>312</v>
      </c>
      <c r="F13" s="25" t="s">
        <v>313</v>
      </c>
      <c r="G13" s="26"/>
    </row>
    <row r="14" spans="1:7" ht="114.75">
      <c r="A14" s="23" t="s">
        <v>314</v>
      </c>
      <c r="B14" s="24" t="s">
        <v>315</v>
      </c>
      <c r="C14" s="25" t="s">
        <v>316</v>
      </c>
      <c r="D14" s="25" t="s">
        <v>317</v>
      </c>
      <c r="E14" s="25" t="s">
        <v>318</v>
      </c>
      <c r="F14" s="25" t="s">
        <v>319</v>
      </c>
      <c r="G14" s="26"/>
    </row>
    <row r="15" spans="1:7" ht="114.75">
      <c r="A15" s="23" t="s">
        <v>320</v>
      </c>
      <c r="B15" s="24" t="s">
        <v>321</v>
      </c>
      <c r="C15" s="25" t="s">
        <v>322</v>
      </c>
      <c r="D15" s="25" t="s">
        <v>323</v>
      </c>
      <c r="E15" s="25" t="s">
        <v>324</v>
      </c>
      <c r="F15" s="25" t="s">
        <v>325</v>
      </c>
      <c r="G15" s="26"/>
    </row>
    <row r="16" spans="1:7" ht="76.5">
      <c r="A16" s="23" t="s">
        <v>326</v>
      </c>
      <c r="B16" s="24" t="s">
        <v>327</v>
      </c>
      <c r="C16" s="25" t="s">
        <v>328</v>
      </c>
      <c r="D16" s="25" t="s">
        <v>329</v>
      </c>
      <c r="E16" s="25" t="s">
        <v>330</v>
      </c>
      <c r="F16" s="25" t="s">
        <v>331</v>
      </c>
      <c r="G16" s="26"/>
    </row>
    <row r="17" spans="1:7" ht="178.5">
      <c r="A17" s="23" t="s">
        <v>332</v>
      </c>
      <c r="B17" s="24" t="s">
        <v>333</v>
      </c>
      <c r="C17" s="25" t="s">
        <v>334</v>
      </c>
      <c r="D17" s="25" t="s">
        <v>335</v>
      </c>
      <c r="E17" s="25" t="s">
        <v>336</v>
      </c>
      <c r="F17" s="25" t="s">
        <v>337</v>
      </c>
      <c r="G17" s="26"/>
    </row>
    <row r="18" spans="1:7" ht="135.75" customHeight="1">
      <c r="A18" s="23" t="s">
        <v>338</v>
      </c>
      <c r="B18" s="24" t="s">
        <v>339</v>
      </c>
      <c r="C18" s="25" t="s">
        <v>340</v>
      </c>
      <c r="D18" s="25" t="s">
        <v>341</v>
      </c>
      <c r="E18" s="25" t="s">
        <v>342</v>
      </c>
      <c r="F18" s="25" t="s">
        <v>343</v>
      </c>
      <c r="G18" s="26"/>
    </row>
    <row r="19" spans="1:7" ht="51" customHeight="1">
      <c r="A19" s="77" t="s">
        <v>344</v>
      </c>
      <c r="B19" s="77"/>
      <c r="C19" s="78" t="s">
        <v>345</v>
      </c>
      <c r="D19" s="78"/>
      <c r="E19" s="78"/>
      <c r="F19" s="78"/>
      <c r="G19" s="78"/>
    </row>
    <row r="20" spans="1:7" s="27" customFormat="1" ht="21" customHeight="1">
      <c r="A20" s="74" t="s">
        <v>346</v>
      </c>
      <c r="B20" s="74"/>
      <c r="C20" s="74"/>
      <c r="D20" s="74"/>
      <c r="E20" s="74"/>
      <c r="F20" s="74"/>
      <c r="G20" s="74"/>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20:G20"/>
    <mergeCell ref="A1:G1"/>
    <mergeCell ref="A2:B2"/>
    <mergeCell ref="A19:B19"/>
    <mergeCell ref="C19:G19"/>
  </mergeCells>
  <dataValidations count="2">
    <dataValidation type="list" allowBlank="1" showInputMessage="1" showErrorMessage="1" prompt="Click arrow to make selection." errorTitle="Oops!" error="You must choose from the list provided.  Select 'Cancel' and then click on the arrow to view the list." sqref="G3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8">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6" sqref="G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347</v>
      </c>
      <c r="B1" s="75"/>
      <c r="C1" s="75"/>
      <c r="D1" s="75"/>
      <c r="E1" s="75"/>
      <c r="F1" s="75"/>
      <c r="G1" s="75"/>
    </row>
    <row r="2" spans="1:7" ht="54.75" customHeight="1">
      <c r="A2" s="76" t="s">
        <v>242</v>
      </c>
      <c r="B2" s="76"/>
      <c r="C2" s="21" t="s">
        <v>243</v>
      </c>
      <c r="D2" s="21" t="s">
        <v>244</v>
      </c>
      <c r="E2" s="21" t="s">
        <v>245</v>
      </c>
      <c r="F2" s="21" t="s">
        <v>246</v>
      </c>
      <c r="G2" s="22" t="s">
        <v>247</v>
      </c>
    </row>
    <row r="3" spans="1:7" ht="216.75">
      <c r="A3" s="23" t="s">
        <v>348</v>
      </c>
      <c r="B3" s="24" t="s">
        <v>349</v>
      </c>
      <c r="C3" s="25" t="s">
        <v>350</v>
      </c>
      <c r="D3" s="25" t="s">
        <v>351</v>
      </c>
      <c r="E3" s="25" t="s">
        <v>352</v>
      </c>
      <c r="F3" s="25" t="s">
        <v>353</v>
      </c>
      <c r="G3" s="26"/>
    </row>
    <row r="4" spans="1:7" ht="153">
      <c r="A4" s="23" t="s">
        <v>354</v>
      </c>
      <c r="B4" s="24" t="s">
        <v>355</v>
      </c>
      <c r="C4" s="25" t="s">
        <v>356</v>
      </c>
      <c r="D4" s="25" t="s">
        <v>357</v>
      </c>
      <c r="E4" s="25" t="s">
        <v>358</v>
      </c>
      <c r="F4" s="25" t="s">
        <v>359</v>
      </c>
      <c r="G4" s="26"/>
    </row>
    <row r="5" spans="1:7" ht="114.75">
      <c r="A5" s="23" t="s">
        <v>360</v>
      </c>
      <c r="B5" s="24" t="s">
        <v>361</v>
      </c>
      <c r="C5" s="25" t="s">
        <v>362</v>
      </c>
      <c r="D5" s="25" t="s">
        <v>363</v>
      </c>
      <c r="E5" s="25" t="s">
        <v>364</v>
      </c>
      <c r="F5" s="25" t="s">
        <v>365</v>
      </c>
      <c r="G5" s="26"/>
    </row>
    <row r="6" spans="1:7" ht="124.5" customHeight="1">
      <c r="A6" s="23" t="s">
        <v>366</v>
      </c>
      <c r="B6" s="24" t="s">
        <v>367</v>
      </c>
      <c r="C6" s="25" t="s">
        <v>368</v>
      </c>
      <c r="D6" s="25" t="s">
        <v>369</v>
      </c>
      <c r="E6" s="25" t="s">
        <v>370</v>
      </c>
      <c r="F6" s="25" t="s">
        <v>371</v>
      </c>
      <c r="G6" s="26"/>
    </row>
    <row r="7" spans="1:7" ht="147" customHeight="1">
      <c r="A7" s="23" t="s">
        <v>372</v>
      </c>
      <c r="B7" s="24" t="s">
        <v>373</v>
      </c>
      <c r="C7" s="25" t="s">
        <v>374</v>
      </c>
      <c r="D7" s="25" t="s">
        <v>375</v>
      </c>
      <c r="E7" s="25" t="s">
        <v>376</v>
      </c>
      <c r="F7" s="25" t="s">
        <v>377</v>
      </c>
      <c r="G7" s="26"/>
    </row>
    <row r="8" spans="1:7" ht="51" customHeight="1">
      <c r="A8" s="77" t="s">
        <v>378</v>
      </c>
      <c r="B8" s="77"/>
      <c r="C8" s="78" t="s">
        <v>345</v>
      </c>
      <c r="D8" s="78"/>
      <c r="E8" s="78"/>
      <c r="F8" s="78"/>
      <c r="G8" s="78"/>
    </row>
    <row r="9" spans="1:7" ht="21.75" customHeight="1">
      <c r="A9" s="74" t="s">
        <v>379</v>
      </c>
      <c r="B9" s="74"/>
      <c r="C9" s="74"/>
      <c r="D9" s="74"/>
      <c r="E9" s="74"/>
      <c r="F9" s="74"/>
      <c r="G9" s="74"/>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9:G9"/>
    <mergeCell ref="A1:G1"/>
    <mergeCell ref="A2:B2"/>
    <mergeCell ref="A8:B8"/>
    <mergeCell ref="C8:G8"/>
  </mergeCells>
  <dataValidations count="2">
    <dataValidation type="list" allowBlank="1" showInputMessage="1" showErrorMessage="1" prompt="Click arrow to make selection." errorTitle="Oops!" error="You must choose from the list provided.  Select 'Cancel' and then click on the arrow to view the list." sqref="G3 G10: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7">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11" sqref="G11"/>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380</v>
      </c>
      <c r="B1" s="75"/>
      <c r="C1" s="75"/>
      <c r="D1" s="75"/>
      <c r="E1" s="75"/>
      <c r="F1" s="75"/>
      <c r="G1" s="75"/>
    </row>
    <row r="2" spans="1:7" ht="54.75" customHeight="1">
      <c r="A2" s="76" t="s">
        <v>242</v>
      </c>
      <c r="B2" s="76"/>
      <c r="C2" s="21" t="s">
        <v>243</v>
      </c>
      <c r="D2" s="21" t="s">
        <v>244</v>
      </c>
      <c r="E2" s="21" t="s">
        <v>245</v>
      </c>
      <c r="F2" s="21" t="s">
        <v>246</v>
      </c>
      <c r="G2" s="22" t="s">
        <v>247</v>
      </c>
    </row>
    <row r="3" spans="1:7" ht="216.75">
      <c r="A3" s="23" t="s">
        <v>381</v>
      </c>
      <c r="B3" s="24" t="s">
        <v>382</v>
      </c>
      <c r="C3" s="25" t="s">
        <v>383</v>
      </c>
      <c r="D3" s="25" t="s">
        <v>384</v>
      </c>
      <c r="E3" s="25" t="s">
        <v>385</v>
      </c>
      <c r="F3" s="25" t="s">
        <v>386</v>
      </c>
      <c r="G3" s="26"/>
    </row>
    <row r="4" spans="1:7" ht="178.5">
      <c r="A4" s="23" t="s">
        <v>387</v>
      </c>
      <c r="B4" s="24" t="s">
        <v>388</v>
      </c>
      <c r="C4" s="25" t="s">
        <v>389</v>
      </c>
      <c r="D4" s="25" t="s">
        <v>390</v>
      </c>
      <c r="E4" s="25" t="s">
        <v>391</v>
      </c>
      <c r="F4" s="25" t="s">
        <v>392</v>
      </c>
      <c r="G4" s="26"/>
    </row>
    <row r="5" spans="1:7" ht="204">
      <c r="A5" s="23" t="s">
        <v>393</v>
      </c>
      <c r="B5" s="24" t="s">
        <v>394</v>
      </c>
      <c r="C5" s="25" t="s">
        <v>395</v>
      </c>
      <c r="D5" s="25" t="s">
        <v>396</v>
      </c>
      <c r="E5" s="25" t="s">
        <v>397</v>
      </c>
      <c r="F5" s="25" t="s">
        <v>398</v>
      </c>
      <c r="G5" s="26"/>
    </row>
    <row r="6" spans="1:7" ht="153">
      <c r="A6" s="23" t="s">
        <v>399</v>
      </c>
      <c r="B6" s="24" t="s">
        <v>400</v>
      </c>
      <c r="C6" s="25" t="s">
        <v>401</v>
      </c>
      <c r="D6" s="25" t="s">
        <v>402</v>
      </c>
      <c r="E6" s="25" t="s">
        <v>403</v>
      </c>
      <c r="F6" s="25" t="s">
        <v>404</v>
      </c>
      <c r="G6" s="26"/>
    </row>
    <row r="7" spans="1:7" ht="127.5">
      <c r="A7" s="23" t="s">
        <v>405</v>
      </c>
      <c r="B7" s="24" t="s">
        <v>406</v>
      </c>
      <c r="C7" s="25" t="s">
        <v>407</v>
      </c>
      <c r="D7" s="25" t="s">
        <v>408</v>
      </c>
      <c r="E7" s="25" t="s">
        <v>409</v>
      </c>
      <c r="F7" s="25" t="s">
        <v>410</v>
      </c>
      <c r="G7" s="26"/>
    </row>
    <row r="8" spans="1:7" ht="153">
      <c r="A8" s="23" t="s">
        <v>411</v>
      </c>
      <c r="B8" s="24" t="s">
        <v>412</v>
      </c>
      <c r="C8" s="25" t="s">
        <v>413</v>
      </c>
      <c r="D8" s="25" t="s">
        <v>414</v>
      </c>
      <c r="E8" s="25" t="s">
        <v>415</v>
      </c>
      <c r="F8" s="25" t="s">
        <v>416</v>
      </c>
      <c r="G8" s="26"/>
    </row>
    <row r="9" spans="1:7" ht="114.75">
      <c r="A9" s="23" t="s">
        <v>417</v>
      </c>
      <c r="B9" s="24" t="s">
        <v>418</v>
      </c>
      <c r="C9" s="25" t="s">
        <v>419</v>
      </c>
      <c r="D9" s="25" t="s">
        <v>420</v>
      </c>
      <c r="E9" s="25" t="s">
        <v>421</v>
      </c>
      <c r="F9" s="25" t="s">
        <v>422</v>
      </c>
      <c r="G9" s="26"/>
    </row>
    <row r="10" spans="1:7" ht="76.5">
      <c r="A10" s="23" t="s">
        <v>423</v>
      </c>
      <c r="B10" s="24" t="s">
        <v>424</v>
      </c>
      <c r="C10" s="25" t="s">
        <v>425</v>
      </c>
      <c r="D10" s="25" t="s">
        <v>426</v>
      </c>
      <c r="E10" s="25" t="s">
        <v>427</v>
      </c>
      <c r="F10" s="25" t="s">
        <v>428</v>
      </c>
      <c r="G10" s="26"/>
    </row>
    <row r="11" spans="1:7" ht="140.25">
      <c r="A11" s="23" t="s">
        <v>429</v>
      </c>
      <c r="B11" s="24" t="s">
        <v>430</v>
      </c>
      <c r="C11" s="25" t="s">
        <v>431</v>
      </c>
      <c r="D11" s="25" t="s">
        <v>432</v>
      </c>
      <c r="E11" s="25" t="s">
        <v>433</v>
      </c>
      <c r="F11" s="25" t="s">
        <v>434</v>
      </c>
      <c r="G11" s="26"/>
    </row>
    <row r="12" spans="1:7" ht="191.25">
      <c r="A12" s="23" t="s">
        <v>435</v>
      </c>
      <c r="B12" s="24" t="s">
        <v>436</v>
      </c>
      <c r="C12" s="25" t="s">
        <v>437</v>
      </c>
      <c r="D12" s="25" t="s">
        <v>438</v>
      </c>
      <c r="E12" s="25" t="s">
        <v>439</v>
      </c>
      <c r="F12" s="25" t="s">
        <v>440</v>
      </c>
      <c r="G12" s="26"/>
    </row>
    <row r="13" spans="1:7" ht="213.75" customHeight="1">
      <c r="A13" s="23" t="s">
        <v>441</v>
      </c>
      <c r="B13" s="24" t="s">
        <v>442</v>
      </c>
      <c r="C13" s="25" t="s">
        <v>443</v>
      </c>
      <c r="D13" s="25" t="s">
        <v>0</v>
      </c>
      <c r="E13" s="25" t="s">
        <v>1</v>
      </c>
      <c r="F13" s="25" t="s">
        <v>2</v>
      </c>
      <c r="G13" s="26"/>
    </row>
    <row r="14" spans="1:7" ht="51" customHeight="1">
      <c r="A14" s="77" t="s">
        <v>378</v>
      </c>
      <c r="B14" s="77"/>
      <c r="C14" s="78" t="s">
        <v>345</v>
      </c>
      <c r="D14" s="78"/>
      <c r="E14" s="78"/>
      <c r="F14" s="78"/>
      <c r="G14" s="78"/>
    </row>
    <row r="15" spans="1:7" ht="22.5" customHeight="1">
      <c r="A15" s="74" t="s">
        <v>3</v>
      </c>
      <c r="B15" s="74"/>
      <c r="C15" s="74"/>
      <c r="D15" s="74"/>
      <c r="E15" s="74"/>
      <c r="F15" s="74"/>
      <c r="G15" s="74"/>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5:G15"/>
    <mergeCell ref="A1:G1"/>
    <mergeCell ref="A2:B2"/>
    <mergeCell ref="A14:B14"/>
    <mergeCell ref="C14:G14"/>
  </mergeCells>
  <dataValidations count="2">
    <dataValidation type="list" allowBlank="1" showInputMessage="1" showErrorMessage="1" prompt="Click arrow to make selection." errorTitle="Oops!" error="You must choose from the list provided.  Select 'Cancel' and then click on the arrow to view the list." sqref="G3 G16: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3">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2" fitToWidth="1" horizontalDpi="300" verticalDpi="300" orientation="portrait" scale="70"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10" sqref="G10"/>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4</v>
      </c>
      <c r="B1" s="75"/>
      <c r="C1" s="75"/>
      <c r="D1" s="75"/>
      <c r="E1" s="75"/>
      <c r="F1" s="75"/>
      <c r="G1" s="75"/>
    </row>
    <row r="2" spans="1:7" ht="54.75" customHeight="1">
      <c r="A2" s="76" t="s">
        <v>242</v>
      </c>
      <c r="B2" s="76"/>
      <c r="C2" s="21" t="s">
        <v>243</v>
      </c>
      <c r="D2" s="21" t="s">
        <v>244</v>
      </c>
      <c r="E2" s="21" t="s">
        <v>245</v>
      </c>
      <c r="F2" s="21" t="s">
        <v>246</v>
      </c>
      <c r="G2" s="22" t="s">
        <v>5</v>
      </c>
    </row>
    <row r="3" spans="1:7" ht="114.75">
      <c r="A3" s="23" t="s">
        <v>6</v>
      </c>
      <c r="B3" s="24" t="s">
        <v>7</v>
      </c>
      <c r="C3" s="25" t="s">
        <v>8</v>
      </c>
      <c r="D3" s="25" t="s">
        <v>9</v>
      </c>
      <c r="E3" s="25" t="s">
        <v>10</v>
      </c>
      <c r="F3" s="25" t="s">
        <v>11</v>
      </c>
      <c r="G3" s="26"/>
    </row>
    <row r="4" spans="1:7" ht="102">
      <c r="A4" s="23" t="s">
        <v>12</v>
      </c>
      <c r="B4" s="24" t="s">
        <v>13</v>
      </c>
      <c r="C4" s="25" t="s">
        <v>14</v>
      </c>
      <c r="D4" s="25" t="s">
        <v>15</v>
      </c>
      <c r="E4" s="25" t="s">
        <v>16</v>
      </c>
      <c r="F4" s="25" t="s">
        <v>17</v>
      </c>
      <c r="G4" s="26"/>
    </row>
    <row r="5" spans="1:7" ht="76.5">
      <c r="A5" s="23" t="s">
        <v>18</v>
      </c>
      <c r="B5" s="24" t="s">
        <v>19</v>
      </c>
      <c r="C5" s="25" t="s">
        <v>20</v>
      </c>
      <c r="D5" s="25" t="s">
        <v>21</v>
      </c>
      <c r="E5" s="25" t="s">
        <v>22</v>
      </c>
      <c r="F5" s="25" t="s">
        <v>23</v>
      </c>
      <c r="G5" s="26"/>
    </row>
    <row r="6" spans="1:7" ht="140.25">
      <c r="A6" s="23" t="s">
        <v>24</v>
      </c>
      <c r="B6" s="24" t="s">
        <v>25</v>
      </c>
      <c r="C6" s="25" t="s">
        <v>26</v>
      </c>
      <c r="D6" s="25" t="s">
        <v>27</v>
      </c>
      <c r="E6" s="25" t="s">
        <v>28</v>
      </c>
      <c r="F6" s="25" t="s">
        <v>29</v>
      </c>
      <c r="G6" s="26"/>
    </row>
    <row r="7" spans="1:7" ht="153">
      <c r="A7" s="23" t="s">
        <v>30</v>
      </c>
      <c r="B7" s="24" t="s">
        <v>31</v>
      </c>
      <c r="C7" s="25" t="s">
        <v>32</v>
      </c>
      <c r="D7" s="25" t="s">
        <v>33</v>
      </c>
      <c r="E7" s="25" t="s">
        <v>34</v>
      </c>
      <c r="F7" s="25" t="s">
        <v>35</v>
      </c>
      <c r="G7" s="26"/>
    </row>
    <row r="8" spans="1:7" ht="102">
      <c r="A8" s="23" t="s">
        <v>36</v>
      </c>
      <c r="B8" s="24" t="s">
        <v>37</v>
      </c>
      <c r="C8" s="25" t="s">
        <v>38</v>
      </c>
      <c r="D8" s="25" t="s">
        <v>39</v>
      </c>
      <c r="E8" s="25" t="s">
        <v>40</v>
      </c>
      <c r="F8" s="25" t="s">
        <v>41</v>
      </c>
      <c r="G8" s="26"/>
    </row>
    <row r="9" spans="1:7" ht="76.5">
      <c r="A9" s="23" t="s">
        <v>42</v>
      </c>
      <c r="B9" s="24" t="s">
        <v>43</v>
      </c>
      <c r="C9" s="25" t="s">
        <v>44</v>
      </c>
      <c r="D9" s="25" t="s">
        <v>45</v>
      </c>
      <c r="E9" s="25" t="s">
        <v>46</v>
      </c>
      <c r="F9" s="25" t="s">
        <v>47</v>
      </c>
      <c r="G9" s="26"/>
    </row>
    <row r="10" spans="1:7" ht="153">
      <c r="A10" s="23" t="s">
        <v>48</v>
      </c>
      <c r="B10" s="24" t="s">
        <v>49</v>
      </c>
      <c r="C10" s="25" t="s">
        <v>50</v>
      </c>
      <c r="D10" s="25" t="s">
        <v>51</v>
      </c>
      <c r="E10" s="25" t="s">
        <v>52</v>
      </c>
      <c r="F10" s="25" t="s">
        <v>53</v>
      </c>
      <c r="G10" s="26"/>
    </row>
    <row r="11" spans="1:7" ht="51" customHeight="1">
      <c r="A11" s="77" t="s">
        <v>378</v>
      </c>
      <c r="B11" s="77"/>
      <c r="C11" s="78" t="s">
        <v>345</v>
      </c>
      <c r="D11" s="78"/>
      <c r="E11" s="78"/>
      <c r="F11" s="78"/>
      <c r="G11" s="78"/>
    </row>
    <row r="12" spans="1:7" ht="21.75" customHeight="1">
      <c r="A12" s="74" t="s">
        <v>54</v>
      </c>
      <c r="B12" s="74"/>
      <c r="C12" s="74"/>
      <c r="D12" s="74"/>
      <c r="E12" s="74"/>
      <c r="F12" s="74"/>
      <c r="G12" s="74"/>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12:G12"/>
    <mergeCell ref="A1:G1"/>
    <mergeCell ref="A2:B2"/>
    <mergeCell ref="A11:B11"/>
    <mergeCell ref="C11:G11"/>
  </mergeCells>
  <dataValidations count="2">
    <dataValidation type="list" allowBlank="1" showInputMessage="1" showErrorMessage="1" prompt="Click arrow to make selection." errorTitle="Oops!" error="You must choose from the list provided.  Select 'Cancel' and then click on the arrow to view the list." sqref="G3 G13: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10">
      <formula1>"Level One,Level Two,Level Three,Level Four,N/A"</formula1>
      <formula2>0</formula2>
    </dataValidation>
  </dataValidations>
  <printOptions horizontalCentered="1"/>
  <pageMargins left="0.5118110236220472" right="0.5118110236220472" top="0.5118110236220472" bottom="0.7480314960629921" header="0.5118110236220472" footer="0.5118110236220472"/>
  <pageSetup fitToHeight="1" fitToWidth="1" horizontalDpi="300" verticalDpi="300" orientation="portrait" scale="64"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6" sqref="G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55</v>
      </c>
      <c r="B1" s="75"/>
      <c r="C1" s="75"/>
      <c r="D1" s="75"/>
      <c r="E1" s="75"/>
      <c r="F1" s="75"/>
      <c r="G1" s="75"/>
    </row>
    <row r="2" spans="1:7" ht="54.75" customHeight="1">
      <c r="A2" s="76" t="s">
        <v>242</v>
      </c>
      <c r="B2" s="76"/>
      <c r="C2" s="21" t="s">
        <v>243</v>
      </c>
      <c r="D2" s="21" t="s">
        <v>244</v>
      </c>
      <c r="E2" s="21" t="s">
        <v>245</v>
      </c>
      <c r="F2" s="21" t="s">
        <v>246</v>
      </c>
      <c r="G2" s="22" t="s">
        <v>247</v>
      </c>
    </row>
    <row r="3" spans="1:7" ht="127.5">
      <c r="A3" s="23" t="s">
        <v>56</v>
      </c>
      <c r="B3" s="24" t="s">
        <v>57</v>
      </c>
      <c r="C3" s="25" t="s">
        <v>58</v>
      </c>
      <c r="D3" s="25" t="s">
        <v>59</v>
      </c>
      <c r="E3" s="25" t="s">
        <v>60</v>
      </c>
      <c r="F3" s="25" t="s">
        <v>61</v>
      </c>
      <c r="G3" s="26"/>
    </row>
    <row r="4" spans="1:7" ht="140.25">
      <c r="A4" s="23" t="s">
        <v>62</v>
      </c>
      <c r="B4" s="24" t="s">
        <v>63</v>
      </c>
      <c r="C4" s="25" t="s">
        <v>64</v>
      </c>
      <c r="D4" s="25" t="s">
        <v>65</v>
      </c>
      <c r="E4" s="25" t="s">
        <v>66</v>
      </c>
      <c r="F4" s="25" t="s">
        <v>67</v>
      </c>
      <c r="G4" s="26"/>
    </row>
    <row r="5" spans="1:7" ht="127.5">
      <c r="A5" s="23" t="s">
        <v>68</v>
      </c>
      <c r="B5" s="24" t="s">
        <v>69</v>
      </c>
      <c r="C5" s="25" t="s">
        <v>70</v>
      </c>
      <c r="D5" s="25" t="s">
        <v>71</v>
      </c>
      <c r="E5" s="25" t="s">
        <v>72</v>
      </c>
      <c r="F5" s="25" t="s">
        <v>73</v>
      </c>
      <c r="G5" s="26"/>
    </row>
    <row r="6" spans="1:7" ht="127.5">
      <c r="A6" s="23" t="s">
        <v>74</v>
      </c>
      <c r="B6" s="24" t="s">
        <v>75</v>
      </c>
      <c r="C6" s="25" t="s">
        <v>76</v>
      </c>
      <c r="D6" s="25" t="s">
        <v>77</v>
      </c>
      <c r="E6" s="25" t="s">
        <v>78</v>
      </c>
      <c r="F6" s="25" t="s">
        <v>79</v>
      </c>
      <c r="G6" s="26"/>
    </row>
    <row r="7" spans="1:7" ht="51" customHeight="1">
      <c r="A7" s="77" t="s">
        <v>378</v>
      </c>
      <c r="B7" s="77"/>
      <c r="C7" s="78" t="s">
        <v>345</v>
      </c>
      <c r="D7" s="78"/>
      <c r="E7" s="78"/>
      <c r="F7" s="78"/>
      <c r="G7" s="78"/>
    </row>
    <row r="8" spans="1:7" ht="21.75" customHeight="1">
      <c r="A8" s="74" t="s">
        <v>80</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E65536" sqref="E65536"/>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81</v>
      </c>
      <c r="B1" s="75"/>
      <c r="C1" s="75"/>
      <c r="D1" s="75"/>
      <c r="E1" s="75"/>
      <c r="F1" s="75"/>
      <c r="G1" s="75"/>
    </row>
    <row r="2" spans="1:7" ht="54.75" customHeight="1">
      <c r="A2" s="76" t="s">
        <v>242</v>
      </c>
      <c r="B2" s="76"/>
      <c r="C2" s="21" t="s">
        <v>243</v>
      </c>
      <c r="D2" s="21" t="s">
        <v>244</v>
      </c>
      <c r="E2" s="21" t="s">
        <v>245</v>
      </c>
      <c r="F2" s="21" t="s">
        <v>246</v>
      </c>
      <c r="G2" s="22" t="s">
        <v>247</v>
      </c>
    </row>
    <row r="3" spans="1:7" ht="140.25">
      <c r="A3" s="23" t="s">
        <v>82</v>
      </c>
      <c r="B3" s="24" t="s">
        <v>83</v>
      </c>
      <c r="C3" s="25" t="s">
        <v>84</v>
      </c>
      <c r="D3" s="25" t="s">
        <v>85</v>
      </c>
      <c r="E3" s="25" t="s">
        <v>86</v>
      </c>
      <c r="F3" s="25" t="s">
        <v>87</v>
      </c>
      <c r="G3" s="26"/>
    </row>
    <row r="4" spans="1:7" ht="102">
      <c r="A4" s="23" t="s">
        <v>88</v>
      </c>
      <c r="B4" s="24" t="s">
        <v>89</v>
      </c>
      <c r="C4" s="25" t="s">
        <v>90</v>
      </c>
      <c r="D4" s="25" t="s">
        <v>91</v>
      </c>
      <c r="E4" s="25" t="s">
        <v>92</v>
      </c>
      <c r="F4" s="25" t="s">
        <v>93</v>
      </c>
      <c r="G4" s="26"/>
    </row>
    <row r="5" spans="1:7" ht="51" customHeight="1">
      <c r="A5" s="77" t="s">
        <v>378</v>
      </c>
      <c r="B5" s="77"/>
      <c r="C5" s="78" t="s">
        <v>345</v>
      </c>
      <c r="D5" s="78"/>
      <c r="E5" s="78"/>
      <c r="F5" s="78"/>
      <c r="G5" s="78"/>
    </row>
    <row r="6" spans="1:7" ht="21" customHeight="1">
      <c r="A6" s="74" t="s">
        <v>94</v>
      </c>
      <c r="B6" s="74"/>
      <c r="C6" s="74"/>
      <c r="D6" s="74"/>
      <c r="E6" s="74"/>
      <c r="F6" s="74"/>
      <c r="G6" s="74"/>
    </row>
    <row r="7" spans="1:7" ht="13.5" hidden="1">
      <c r="A7" s="35"/>
      <c r="B7" s="36"/>
      <c r="G7" s="37"/>
    </row>
    <row r="8" spans="1:7" ht="13.5" hidden="1">
      <c r="A8" s="35"/>
      <c r="B8" s="36"/>
      <c r="G8" s="37"/>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6:G6"/>
    <mergeCell ref="A1:G1"/>
    <mergeCell ref="A2:B2"/>
    <mergeCell ref="A5:B5"/>
    <mergeCell ref="C5:G5"/>
  </mergeCells>
  <dataValidations count="2">
    <dataValidation type="list" allowBlank="1" showInputMessage="1" showErrorMessage="1" prompt="Click arrow to make selection." errorTitle="Oops!" error="You must choose from the list provided.  Select 'Cancel' and then click on the arrow to view the list." sqref="G3 G7: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01"/>
  <sheetViews>
    <sheetView zoomScale="90" zoomScaleNormal="90" zoomScalePageLayoutView="0" workbookViewId="0" topLeftCell="A1">
      <pane ySplit="2" topLeftCell="A3" activePane="bottomLeft" state="frozen"/>
      <selection pane="topLeft" activeCell="A1" sqref="A1"/>
      <selection pane="bottomLeft" activeCell="G5" sqref="G5"/>
    </sheetView>
  </sheetViews>
  <sheetFormatPr defaultColWidth="0" defaultRowHeight="12.75" zeroHeight="1"/>
  <cols>
    <col min="1" max="1" width="5" style="17" customWidth="1"/>
    <col min="2" max="2" width="13.83203125" style="18" customWidth="1"/>
    <col min="3" max="6" width="24.66015625" style="19" customWidth="1"/>
    <col min="7" max="7" width="13" style="20" customWidth="1"/>
    <col min="8" max="8" width="0.1640625" style="19" customWidth="1"/>
    <col min="9" max="16384" width="0" style="19" hidden="1" customWidth="1"/>
  </cols>
  <sheetData>
    <row r="1" spans="1:7" ht="23.25" customHeight="1">
      <c r="A1" s="75" t="s">
        <v>95</v>
      </c>
      <c r="B1" s="75"/>
      <c r="C1" s="75"/>
      <c r="D1" s="75"/>
      <c r="E1" s="75"/>
      <c r="F1" s="75"/>
      <c r="G1" s="75"/>
    </row>
    <row r="2" spans="1:7" ht="54.75" customHeight="1">
      <c r="A2" s="76" t="s">
        <v>242</v>
      </c>
      <c r="B2" s="76"/>
      <c r="C2" s="21" t="s">
        <v>243</v>
      </c>
      <c r="D2" s="21" t="s">
        <v>244</v>
      </c>
      <c r="E2" s="21" t="s">
        <v>245</v>
      </c>
      <c r="F2" s="21" t="s">
        <v>246</v>
      </c>
      <c r="G2" s="22" t="s">
        <v>247</v>
      </c>
    </row>
    <row r="3" spans="1:7" ht="114.75">
      <c r="A3" s="23" t="s">
        <v>96</v>
      </c>
      <c r="B3" s="24" t="s">
        <v>97</v>
      </c>
      <c r="C3" s="25" t="s">
        <v>98</v>
      </c>
      <c r="D3" s="25" t="s">
        <v>99</v>
      </c>
      <c r="E3" s="25" t="s">
        <v>100</v>
      </c>
      <c r="F3" s="25" t="s">
        <v>101</v>
      </c>
      <c r="G3" s="26"/>
    </row>
    <row r="4" spans="1:7" ht="102">
      <c r="A4" s="23" t="s">
        <v>102</v>
      </c>
      <c r="B4" s="24" t="s">
        <v>103</v>
      </c>
      <c r="C4" s="25" t="s">
        <v>104</v>
      </c>
      <c r="D4" s="25" t="s">
        <v>105</v>
      </c>
      <c r="E4" s="25" t="s">
        <v>106</v>
      </c>
      <c r="F4" s="25" t="s">
        <v>107</v>
      </c>
      <c r="G4" s="26"/>
    </row>
    <row r="5" spans="1:7" ht="127.5">
      <c r="A5" s="23" t="s">
        <v>108</v>
      </c>
      <c r="B5" s="24" t="s">
        <v>109</v>
      </c>
      <c r="C5" s="25" t="s">
        <v>110</v>
      </c>
      <c r="D5" s="25" t="s">
        <v>111</v>
      </c>
      <c r="E5" s="25" t="s">
        <v>112</v>
      </c>
      <c r="F5" s="25" t="s">
        <v>113</v>
      </c>
      <c r="G5" s="26"/>
    </row>
    <row r="6" spans="1:7" ht="114.75">
      <c r="A6" s="23" t="s">
        <v>114</v>
      </c>
      <c r="B6" s="24" t="s">
        <v>115</v>
      </c>
      <c r="C6" s="25" t="s">
        <v>116</v>
      </c>
      <c r="D6" s="25" t="s">
        <v>117</v>
      </c>
      <c r="E6" s="25" t="s">
        <v>118</v>
      </c>
      <c r="F6" s="25" t="s">
        <v>119</v>
      </c>
      <c r="G6" s="26"/>
    </row>
    <row r="7" spans="1:7" ht="50.25" customHeight="1">
      <c r="A7" s="77" t="s">
        <v>378</v>
      </c>
      <c r="B7" s="77"/>
      <c r="C7" s="78" t="s">
        <v>345</v>
      </c>
      <c r="D7" s="78"/>
      <c r="E7" s="78"/>
      <c r="F7" s="78"/>
      <c r="G7" s="78"/>
    </row>
    <row r="8" spans="1:7" ht="21.75" customHeight="1">
      <c r="A8" s="74" t="s">
        <v>120</v>
      </c>
      <c r="B8" s="74"/>
      <c r="C8" s="74"/>
      <c r="D8" s="74"/>
      <c r="E8" s="74"/>
      <c r="F8" s="74"/>
      <c r="G8" s="74"/>
    </row>
    <row r="9" spans="1:7" ht="13.5" hidden="1">
      <c r="A9" s="35"/>
      <c r="B9" s="36"/>
      <c r="G9" s="37"/>
    </row>
    <row r="10" spans="1:7" ht="13.5" hidden="1">
      <c r="A10" s="35"/>
      <c r="B10" s="36"/>
      <c r="G10" s="37"/>
    </row>
    <row r="11" spans="1:7" ht="13.5" hidden="1">
      <c r="A11" s="35"/>
      <c r="B11" s="36"/>
      <c r="G11" s="37"/>
    </row>
    <row r="12" spans="1:7" ht="13.5" hidden="1">
      <c r="A12" s="35"/>
      <c r="B12" s="36"/>
      <c r="G12" s="37"/>
    </row>
    <row r="13" spans="1:7" ht="13.5" hidden="1">
      <c r="A13" s="35"/>
      <c r="B13" s="36"/>
      <c r="G13" s="37"/>
    </row>
    <row r="14" spans="1:7" ht="13.5" hidden="1">
      <c r="A14" s="35"/>
      <c r="B14" s="36"/>
      <c r="G14" s="37"/>
    </row>
    <row r="15" spans="1:7" ht="13.5" hidden="1">
      <c r="A15" s="35"/>
      <c r="B15" s="36"/>
      <c r="G15" s="37"/>
    </row>
    <row r="16" spans="1:7" ht="13.5" hidden="1">
      <c r="A16" s="35"/>
      <c r="B16" s="36"/>
      <c r="G16" s="37"/>
    </row>
    <row r="17" spans="1:7" ht="13.5" hidden="1">
      <c r="A17" s="35"/>
      <c r="B17" s="36"/>
      <c r="G17" s="37"/>
    </row>
    <row r="18" spans="1:7" ht="13.5" hidden="1">
      <c r="A18" s="35"/>
      <c r="B18" s="36"/>
      <c r="G18" s="37"/>
    </row>
    <row r="19" spans="1:7" ht="16.5" hidden="1">
      <c r="A19" s="39"/>
      <c r="B19" s="40"/>
      <c r="C19" s="41"/>
      <c r="D19" s="41"/>
      <c r="E19" s="41"/>
      <c r="F19" s="41"/>
      <c r="G19" s="41"/>
    </row>
    <row r="20" spans="1:7" s="27" customFormat="1" ht="16.5" hidden="1">
      <c r="A20" s="42"/>
      <c r="B20" s="43"/>
      <c r="C20" s="42"/>
      <c r="D20" s="42"/>
      <c r="E20" s="42"/>
      <c r="F20" s="42"/>
      <c r="G20" s="42"/>
    </row>
    <row r="21" spans="1:7" ht="18.75" hidden="1">
      <c r="A21" s="28"/>
      <c r="B21" s="29"/>
      <c r="C21" s="28"/>
      <c r="D21" s="28"/>
      <c r="E21" s="28"/>
      <c r="F21" s="28"/>
      <c r="G21" s="28"/>
    </row>
    <row r="22" spans="1:7" s="34" customFormat="1" ht="16.5" hidden="1">
      <c r="A22" s="30"/>
      <c r="B22" s="31"/>
      <c r="C22" s="32"/>
      <c r="D22" s="32"/>
      <c r="E22" s="32"/>
      <c r="F22" s="32"/>
      <c r="G22" s="33"/>
    </row>
    <row r="23" spans="1:7" ht="13.5" hidden="1">
      <c r="A23" s="35"/>
      <c r="B23" s="36"/>
      <c r="G23" s="37"/>
    </row>
    <row r="24" spans="1:7" ht="13.5" hidden="1">
      <c r="A24" s="35"/>
      <c r="B24" s="36"/>
      <c r="G24" s="37"/>
    </row>
    <row r="25" spans="1:7" s="38" customFormat="1" ht="13.5" hidden="1">
      <c r="A25" s="35"/>
      <c r="B25" s="36"/>
      <c r="C25" s="19"/>
      <c r="D25" s="19"/>
      <c r="E25" s="19"/>
      <c r="F25" s="19"/>
      <c r="G25" s="37"/>
    </row>
    <row r="26" spans="1:7" ht="13.5" hidden="1">
      <c r="A26" s="35"/>
      <c r="B26" s="36"/>
      <c r="G26" s="37"/>
    </row>
    <row r="27" spans="1:7" ht="13.5" hidden="1">
      <c r="A27" s="35"/>
      <c r="B27" s="36"/>
      <c r="G27" s="37"/>
    </row>
    <row r="28" spans="1:7" s="27" customFormat="1" ht="16.5" hidden="1">
      <c r="A28" s="39"/>
      <c r="B28" s="40"/>
      <c r="C28" s="41"/>
      <c r="D28" s="41"/>
      <c r="E28" s="41"/>
      <c r="F28" s="41"/>
      <c r="G28" s="41"/>
    </row>
    <row r="29" spans="1:7" s="27" customFormat="1" ht="16.5" hidden="1">
      <c r="A29" s="42"/>
      <c r="B29" s="43"/>
      <c r="C29" s="42"/>
      <c r="D29" s="42"/>
      <c r="E29" s="42"/>
      <c r="F29" s="42"/>
      <c r="G29" s="42"/>
    </row>
    <row r="30" spans="1:7" ht="18.75" hidden="1">
      <c r="A30" s="28"/>
      <c r="B30" s="29"/>
      <c r="C30" s="28"/>
      <c r="D30" s="28"/>
      <c r="E30" s="28"/>
      <c r="F30" s="28"/>
      <c r="G30" s="28"/>
    </row>
    <row r="31" spans="1:7" s="34" customFormat="1" ht="16.5" hidden="1">
      <c r="A31" s="30"/>
      <c r="B31" s="31"/>
      <c r="C31" s="32"/>
      <c r="D31" s="32"/>
      <c r="E31" s="32"/>
      <c r="F31" s="32"/>
      <c r="G31" s="33"/>
    </row>
    <row r="32" spans="1:7" ht="13.5" hidden="1">
      <c r="A32" s="35"/>
      <c r="B32" s="36"/>
      <c r="G32" s="37"/>
    </row>
    <row r="33" spans="1:7" s="44" customFormat="1" ht="13.5" hidden="1">
      <c r="A33" s="35"/>
      <c r="B33" s="36"/>
      <c r="C33" s="19"/>
      <c r="D33" s="19"/>
      <c r="E33" s="19"/>
      <c r="F33" s="19"/>
      <c r="G33" s="37"/>
    </row>
    <row r="34" spans="1:7" ht="13.5" hidden="1">
      <c r="A34" s="35"/>
      <c r="B34" s="36"/>
      <c r="G34" s="37"/>
    </row>
    <row r="35" spans="1:7" s="44" customFormat="1" ht="13.5" hidden="1">
      <c r="A35" s="35"/>
      <c r="B35" s="36"/>
      <c r="C35" s="19"/>
      <c r="D35" s="19"/>
      <c r="E35" s="19"/>
      <c r="F35" s="19"/>
      <c r="G35" s="37"/>
    </row>
    <row r="36" spans="1:7" ht="13.5" hidden="1">
      <c r="A36" s="35"/>
      <c r="B36" s="36"/>
      <c r="G36" s="37"/>
    </row>
    <row r="37" spans="1:7" ht="13.5" hidden="1">
      <c r="A37" s="35"/>
      <c r="B37" s="36"/>
      <c r="G37" s="37"/>
    </row>
    <row r="38" spans="1:7" ht="13.5" hidden="1">
      <c r="A38" s="35"/>
      <c r="B38" s="36"/>
      <c r="G38" s="37"/>
    </row>
    <row r="39" spans="1:7" ht="13.5" hidden="1">
      <c r="A39" s="35"/>
      <c r="B39" s="36"/>
      <c r="G39" s="37"/>
    </row>
    <row r="40" spans="1:7" ht="13.5" hidden="1">
      <c r="A40" s="35"/>
      <c r="B40" s="36"/>
      <c r="G40" s="37"/>
    </row>
    <row r="41" spans="1:7" ht="13.5" hidden="1">
      <c r="A41" s="35"/>
      <c r="B41" s="36"/>
      <c r="G41" s="37"/>
    </row>
    <row r="42" spans="1:7" s="44" customFormat="1" ht="13.5" hidden="1">
      <c r="A42" s="35"/>
      <c r="B42" s="36"/>
      <c r="C42" s="19"/>
      <c r="D42" s="19"/>
      <c r="E42" s="19"/>
      <c r="F42" s="19"/>
      <c r="G42" s="37"/>
    </row>
    <row r="43" spans="1:7" s="27" customFormat="1" ht="16.5" hidden="1">
      <c r="A43" s="39"/>
      <c r="B43" s="40"/>
      <c r="C43" s="41"/>
      <c r="D43" s="41"/>
      <c r="E43" s="41"/>
      <c r="F43" s="41"/>
      <c r="G43" s="41"/>
    </row>
    <row r="44" spans="1:7" s="27" customFormat="1" ht="16.5" hidden="1">
      <c r="A44" s="42"/>
      <c r="B44" s="43"/>
      <c r="C44" s="42"/>
      <c r="D44" s="42"/>
      <c r="E44" s="42"/>
      <c r="F44" s="42"/>
      <c r="G44" s="42"/>
    </row>
    <row r="45" spans="1:7" ht="18.75" hidden="1">
      <c r="A45" s="28"/>
      <c r="B45" s="29"/>
      <c r="C45" s="28"/>
      <c r="D45" s="28"/>
      <c r="E45" s="28"/>
      <c r="F45" s="28"/>
      <c r="G45" s="28"/>
    </row>
    <row r="46" spans="1:7" s="34" customFormat="1" ht="16.5" hidden="1">
      <c r="A46" s="30"/>
      <c r="B46" s="31"/>
      <c r="C46" s="32"/>
      <c r="D46" s="32"/>
      <c r="E46" s="32"/>
      <c r="F46" s="32"/>
      <c r="G46" s="33"/>
    </row>
    <row r="47" spans="1:7" ht="13.5" hidden="1">
      <c r="A47" s="35"/>
      <c r="B47" s="36"/>
      <c r="G47" s="37"/>
    </row>
    <row r="48" spans="1:7" ht="13.5" hidden="1">
      <c r="A48" s="35"/>
      <c r="B48" s="36"/>
      <c r="G48" s="37"/>
    </row>
    <row r="49" spans="1:7" ht="13.5" hidden="1">
      <c r="A49" s="35"/>
      <c r="B49" s="36"/>
      <c r="G49" s="37"/>
    </row>
    <row r="50" spans="1:7" ht="13.5" hidden="1">
      <c r="A50" s="35"/>
      <c r="B50" s="36"/>
      <c r="G50" s="37"/>
    </row>
    <row r="51" spans="1:7" ht="13.5" hidden="1">
      <c r="A51" s="35"/>
      <c r="B51" s="36"/>
      <c r="G51" s="37"/>
    </row>
    <row r="52" spans="1:7" ht="13.5" hidden="1">
      <c r="A52" s="35"/>
      <c r="B52" s="36"/>
      <c r="G52" s="37"/>
    </row>
    <row r="53" spans="1:7" ht="13.5" hidden="1">
      <c r="A53" s="35"/>
      <c r="B53" s="36"/>
      <c r="G53" s="37"/>
    </row>
    <row r="54" spans="1:7" ht="13.5" hidden="1">
      <c r="A54" s="35"/>
      <c r="B54" s="36"/>
      <c r="G54" s="37"/>
    </row>
    <row r="55" spans="1:7" s="27" customFormat="1" ht="16.5" hidden="1">
      <c r="A55" s="39"/>
      <c r="B55" s="40"/>
      <c r="C55" s="41"/>
      <c r="D55" s="41"/>
      <c r="E55" s="41"/>
      <c r="F55" s="41"/>
      <c r="G55" s="41"/>
    </row>
    <row r="56" spans="1:7" s="27" customFormat="1" ht="16.5" hidden="1">
      <c r="A56" s="42"/>
      <c r="B56" s="43"/>
      <c r="C56" s="42"/>
      <c r="D56" s="42"/>
      <c r="E56" s="42"/>
      <c r="F56" s="42"/>
      <c r="G56" s="42"/>
    </row>
    <row r="57" spans="1:7" ht="18.75" hidden="1">
      <c r="A57" s="28"/>
      <c r="B57" s="29"/>
      <c r="C57" s="28"/>
      <c r="D57" s="28"/>
      <c r="E57" s="28"/>
      <c r="F57" s="28"/>
      <c r="G57" s="28"/>
    </row>
    <row r="58" spans="1:7" s="34" customFormat="1" ht="16.5" hidden="1">
      <c r="A58" s="30"/>
      <c r="B58" s="31"/>
      <c r="C58" s="32"/>
      <c r="D58" s="32"/>
      <c r="E58" s="32"/>
      <c r="F58" s="32"/>
      <c r="G58" s="33"/>
    </row>
    <row r="59" spans="1:7" ht="13.5" hidden="1">
      <c r="A59" s="35"/>
      <c r="B59" s="36"/>
      <c r="G59" s="37"/>
    </row>
    <row r="60" spans="1:7" ht="13.5" hidden="1">
      <c r="A60" s="35"/>
      <c r="B60" s="36"/>
      <c r="G60" s="37"/>
    </row>
    <row r="61" spans="1:7" ht="13.5" hidden="1">
      <c r="A61" s="35"/>
      <c r="B61" s="36"/>
      <c r="G61" s="37"/>
    </row>
    <row r="62" spans="1:7" ht="13.5" hidden="1">
      <c r="A62" s="35"/>
      <c r="B62" s="36"/>
      <c r="G62" s="37"/>
    </row>
    <row r="63" spans="1:7" s="27" customFormat="1" ht="16.5" hidden="1">
      <c r="A63" s="39"/>
      <c r="B63" s="40"/>
      <c r="C63" s="41"/>
      <c r="D63" s="41"/>
      <c r="E63" s="41"/>
      <c r="F63" s="41"/>
      <c r="G63" s="41"/>
    </row>
    <row r="64" spans="1:7" s="27" customFormat="1" ht="16.5" hidden="1">
      <c r="A64" s="42"/>
      <c r="B64" s="43"/>
      <c r="C64" s="42"/>
      <c r="D64" s="42"/>
      <c r="E64" s="42"/>
      <c r="F64" s="42"/>
      <c r="G64" s="42"/>
    </row>
    <row r="65" spans="1:7" ht="18.75" hidden="1">
      <c r="A65" s="28"/>
      <c r="B65" s="29"/>
      <c r="C65" s="28"/>
      <c r="D65" s="28"/>
      <c r="E65" s="28"/>
      <c r="F65" s="28"/>
      <c r="G65" s="28"/>
    </row>
    <row r="66" spans="1:7" s="34" customFormat="1" ht="16.5" hidden="1">
      <c r="A66" s="30"/>
      <c r="B66" s="31"/>
      <c r="C66" s="32"/>
      <c r="D66" s="32"/>
      <c r="E66" s="32"/>
      <c r="F66" s="32"/>
      <c r="G66" s="33"/>
    </row>
    <row r="67" spans="1:7" ht="13.5" hidden="1">
      <c r="A67" s="35"/>
      <c r="B67" s="36"/>
      <c r="G67" s="37"/>
    </row>
    <row r="68" spans="1:7" ht="13.5" hidden="1">
      <c r="A68" s="35"/>
      <c r="B68" s="36"/>
      <c r="G68" s="37"/>
    </row>
    <row r="69" spans="1:7" s="27" customFormat="1" ht="16.5" hidden="1">
      <c r="A69" s="39"/>
      <c r="B69" s="40"/>
      <c r="C69" s="41"/>
      <c r="D69" s="41"/>
      <c r="E69" s="41"/>
      <c r="F69" s="41"/>
      <c r="G69" s="41"/>
    </row>
    <row r="70" spans="1:7" s="27" customFormat="1" ht="16.5" hidden="1">
      <c r="A70" s="42"/>
      <c r="B70" s="43"/>
      <c r="C70" s="42"/>
      <c r="D70" s="42"/>
      <c r="E70" s="42"/>
      <c r="F70" s="42"/>
      <c r="G70" s="42"/>
    </row>
    <row r="71" spans="1:7" ht="18.75" hidden="1">
      <c r="A71" s="28"/>
      <c r="B71" s="29"/>
      <c r="C71" s="28"/>
      <c r="D71" s="28"/>
      <c r="E71" s="28"/>
      <c r="F71" s="28"/>
      <c r="G71" s="28"/>
    </row>
    <row r="72" spans="1:7" s="34" customFormat="1" ht="16.5" hidden="1">
      <c r="A72" s="30"/>
      <c r="B72" s="31"/>
      <c r="C72" s="32"/>
      <c r="D72" s="32"/>
      <c r="E72" s="32"/>
      <c r="F72" s="32"/>
      <c r="G72" s="33"/>
    </row>
    <row r="73" spans="1:7" ht="13.5" hidden="1">
      <c r="A73" s="35"/>
      <c r="B73" s="36"/>
      <c r="G73" s="37"/>
    </row>
    <row r="74" spans="1:7" ht="13.5" hidden="1">
      <c r="A74" s="35"/>
      <c r="B74" s="36"/>
      <c r="G74" s="37"/>
    </row>
    <row r="75" spans="1:7" ht="13.5" hidden="1">
      <c r="A75" s="35"/>
      <c r="B75" s="36"/>
      <c r="G75" s="37"/>
    </row>
    <row r="76" spans="1:7" ht="13.5" hidden="1">
      <c r="A76" s="35"/>
      <c r="B76" s="36"/>
      <c r="G76" s="37"/>
    </row>
    <row r="77" spans="1:7" s="27" customFormat="1" ht="16.5" hidden="1">
      <c r="A77" s="39"/>
      <c r="B77" s="40"/>
      <c r="C77" s="41"/>
      <c r="D77" s="41"/>
      <c r="E77" s="41"/>
      <c r="F77" s="41"/>
      <c r="G77" s="41"/>
    </row>
    <row r="78" spans="1:7" s="27" customFormat="1" ht="16.5" hidden="1">
      <c r="A78" s="42"/>
      <c r="B78" s="43"/>
      <c r="C78" s="42"/>
      <c r="D78" s="42"/>
      <c r="E78" s="42"/>
      <c r="F78" s="42"/>
      <c r="G78" s="42"/>
    </row>
    <row r="79" spans="1:7" ht="18.75" hidden="1">
      <c r="A79" s="28"/>
      <c r="B79" s="29"/>
      <c r="C79" s="28"/>
      <c r="D79" s="28"/>
      <c r="E79" s="28"/>
      <c r="F79" s="28"/>
      <c r="G79" s="28"/>
    </row>
    <row r="80" spans="1:7" s="34" customFormat="1" ht="16.5" hidden="1">
      <c r="A80" s="30"/>
      <c r="B80" s="31"/>
      <c r="C80" s="32"/>
      <c r="D80" s="32"/>
      <c r="E80" s="32"/>
      <c r="F80" s="32"/>
      <c r="G80" s="33"/>
    </row>
    <row r="81" spans="1:7" ht="13.5" hidden="1">
      <c r="A81" s="35"/>
      <c r="B81" s="36"/>
      <c r="G81" s="37"/>
    </row>
    <row r="82" spans="1:7" ht="13.5" hidden="1">
      <c r="A82" s="35"/>
      <c r="B82" s="36"/>
      <c r="G82" s="37"/>
    </row>
    <row r="83" spans="1:7" ht="13.5" hidden="1">
      <c r="A83" s="35"/>
      <c r="B83" s="36"/>
      <c r="G83" s="37"/>
    </row>
    <row r="84" spans="1:7" ht="13.5" hidden="1">
      <c r="A84" s="35"/>
      <c r="B84" s="36"/>
      <c r="G84" s="37"/>
    </row>
    <row r="85" spans="1:7" s="27" customFormat="1" ht="16.5" hidden="1">
      <c r="A85" s="39"/>
      <c r="B85" s="40"/>
      <c r="C85" s="41"/>
      <c r="D85" s="41"/>
      <c r="E85" s="41"/>
      <c r="F85" s="41"/>
      <c r="G85" s="41"/>
    </row>
    <row r="86" spans="1:7" s="27" customFormat="1" ht="16.5" hidden="1">
      <c r="A86" s="42"/>
      <c r="B86" s="43"/>
      <c r="C86" s="42"/>
      <c r="D86" s="42"/>
      <c r="E86" s="42"/>
      <c r="F86" s="42"/>
      <c r="G86" s="42"/>
    </row>
    <row r="87" spans="1:7" ht="18.75" hidden="1">
      <c r="A87" s="28"/>
      <c r="B87" s="29"/>
      <c r="C87" s="28"/>
      <c r="D87" s="28"/>
      <c r="E87" s="28"/>
      <c r="F87" s="28"/>
      <c r="G87" s="28"/>
    </row>
    <row r="88" spans="1:7" s="34" customFormat="1" ht="16.5" hidden="1">
      <c r="A88" s="30"/>
      <c r="B88" s="31"/>
      <c r="C88" s="32"/>
      <c r="D88" s="32"/>
      <c r="E88" s="32"/>
      <c r="F88" s="32"/>
      <c r="G88" s="33"/>
    </row>
    <row r="89" spans="1:7" ht="13.5" hidden="1">
      <c r="A89" s="35"/>
      <c r="B89" s="36"/>
      <c r="G89" s="37"/>
    </row>
    <row r="90" spans="1:7" s="27" customFormat="1" ht="16.5" hidden="1">
      <c r="A90" s="39"/>
      <c r="B90" s="40"/>
      <c r="C90" s="41"/>
      <c r="D90" s="41"/>
      <c r="E90" s="41"/>
      <c r="F90" s="41"/>
      <c r="G90" s="41"/>
    </row>
    <row r="91" spans="1:7" s="27" customFormat="1" ht="16.5" hidden="1">
      <c r="A91" s="42"/>
      <c r="B91" s="43"/>
      <c r="C91" s="42"/>
      <c r="D91" s="42"/>
      <c r="E91" s="42"/>
      <c r="F91" s="42"/>
      <c r="G91" s="42"/>
    </row>
    <row r="92" spans="1:7" ht="18.75" hidden="1">
      <c r="A92" s="28"/>
      <c r="B92" s="29"/>
      <c r="C92" s="28"/>
      <c r="D92" s="28"/>
      <c r="E92" s="28"/>
      <c r="F92" s="28"/>
      <c r="G92" s="28"/>
    </row>
    <row r="93" spans="1:7" s="34" customFormat="1" ht="16.5" hidden="1">
      <c r="A93" s="30"/>
      <c r="B93" s="31"/>
      <c r="C93" s="32"/>
      <c r="D93" s="32"/>
      <c r="E93" s="32"/>
      <c r="F93" s="32"/>
      <c r="G93" s="33"/>
    </row>
    <row r="94" spans="1:7" ht="13.5" hidden="1">
      <c r="A94" s="35"/>
      <c r="B94" s="36"/>
      <c r="G94" s="37"/>
    </row>
    <row r="95" spans="1:7" ht="13.5" hidden="1">
      <c r="A95" s="35"/>
      <c r="B95" s="36"/>
      <c r="G95" s="37"/>
    </row>
    <row r="96" spans="1:7" ht="13.5" hidden="1">
      <c r="A96" s="35"/>
      <c r="B96" s="36"/>
      <c r="G96" s="37"/>
    </row>
    <row r="97" spans="1:7" ht="13.5" hidden="1">
      <c r="A97" s="35"/>
      <c r="B97" s="36"/>
      <c r="G97" s="37"/>
    </row>
    <row r="98" spans="1:7" ht="13.5" hidden="1">
      <c r="A98" s="35"/>
      <c r="B98" s="36"/>
      <c r="G98" s="37"/>
    </row>
    <row r="99" spans="1:7" ht="13.5" hidden="1">
      <c r="A99" s="35"/>
      <c r="B99" s="36"/>
      <c r="G99" s="37"/>
    </row>
    <row r="100" spans="1:7" s="27" customFormat="1" ht="16.5" hidden="1">
      <c r="A100" s="39"/>
      <c r="B100" s="40"/>
      <c r="C100" s="41"/>
      <c r="D100" s="41"/>
      <c r="E100" s="41"/>
      <c r="F100" s="41"/>
      <c r="G100" s="41"/>
    </row>
    <row r="101" spans="1:7" s="45" customFormat="1" ht="16.5" hidden="1">
      <c r="A101" s="42"/>
      <c r="B101" s="43"/>
      <c r="C101" s="42"/>
      <c r="D101" s="42"/>
      <c r="E101" s="42"/>
      <c r="F101" s="42"/>
      <c r="G101" s="42"/>
    </row>
  </sheetData>
  <sheetProtection sheet="1" objects="1" scenarios="1"/>
  <mergeCells count="5">
    <mergeCell ref="A8:G8"/>
    <mergeCell ref="A1:G1"/>
    <mergeCell ref="A2:B2"/>
    <mergeCell ref="A7:B7"/>
    <mergeCell ref="C7:G7"/>
  </mergeCells>
  <dataValidations count="2">
    <dataValidation type="list" allowBlank="1" showInputMessage="1" showErrorMessage="1" prompt="Click arrow to make selection." errorTitle="Oops!" error="You must choose from the list provided.  Select 'Cancel' and then click on the arrow to view the list." sqref="G3 G9:G18 G23:G27 G32:G42 G47:G54 G59:G62 G67:G68 G73:G76 G81:G84 G89 G94:G99">
      <formula1>"Level One,Level Two,Level Three,Level Four,N/A"</formula1>
      <formula2>0</formula2>
    </dataValidation>
    <dataValidation type="list" allowBlank="1" showErrorMessage="1" prompt="Click arrow to make selection." errorTitle="Oops!" error="You must choose from the list provided.  Select 'Cancel' and then click on the arrow to view the list." sqref="G4:G6">
      <formula1>"Level One,Level Two,Level Three,Level Four,N/A"</formula1>
      <formula2>0</formula2>
    </dataValidation>
  </dataValidations>
  <printOptions horizontalCentered="1"/>
  <pageMargins left="0.5" right="0.5" top="0.5" bottom="0.75" header="0.5118055555555555" footer="0.5"/>
  <pageSetup fitToHeight="5" fitToWidth="1" horizontalDpi="300" verticalDpi="300" orientation="portrait" scale="90" r:id="rId1"/>
  <headerFooter alignWithMargins="0">
    <oddFooter>&amp;C&amp;F, &amp;A, &amp;D, 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Margo</dc:creator>
  <cp:keywords/>
  <dc:description/>
  <cp:lastModifiedBy>Pirkko Valge</cp:lastModifiedBy>
  <cp:lastPrinted>2014-11-28T12:59:58Z</cp:lastPrinted>
  <dcterms:created xsi:type="dcterms:W3CDTF">2007-09-18T05:54:22Z</dcterms:created>
  <dcterms:modified xsi:type="dcterms:W3CDTF">2015-09-30T21:45:45Z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Assessment Tool</vt:lpwstr>
  </property>
  <property fmtid="{D5CDD505-2E9C-101B-9397-08002B2CF9AE}" pid="3" name="_AuthorEmail">
    <vt:lpwstr>cmsbarbaro@comcast.net</vt:lpwstr>
  </property>
  <property fmtid="{D5CDD505-2E9C-101B-9397-08002B2CF9AE}" pid="4" name="_AuthorEmailDisplayName">
    <vt:lpwstr>Cory Sbarbaro</vt:lpwstr>
  </property>
  <property fmtid="{D5CDD505-2E9C-101B-9397-08002B2CF9AE}" pid="5" name="_AdHocReviewCycleID">
    <vt:i4>325613686</vt:i4>
  </property>
  <property fmtid="{D5CDD505-2E9C-101B-9397-08002B2CF9AE}" pid="6" name="_ReviewingToolsShownOnce">
    <vt:lpwstr/>
  </property>
</Properties>
</file>